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CC85514-38BD-4C05-9DB9-0DCA6B13D3E7}" xr6:coauthVersionLast="46" xr6:coauthVersionMax="46" xr10:uidLastSave="{00000000-0000-0000-0000-000000000000}"/>
  <bookViews>
    <workbookView xWindow="-108" yWindow="-108" windowWidth="23256" windowHeight="12576" xr2:uid="{441FB0A2-77C3-419F-8DD6-F5ADC9F68A77}"/>
  </bookViews>
  <sheets>
    <sheet name="ホームページ掲載用　注文書様式" sheetId="29" r:id="rId1"/>
    <sheet name="Sheet1" sheetId="38" r:id="rId2"/>
  </sheets>
  <definedNames>
    <definedName name="_xlnm.Print_Area" localSheetId="0">'ホームページ掲載用　注文書様式'!$B$1:$M$35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9" l="1"/>
  <c r="U38" i="29" l="1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U58" i="29"/>
  <c r="U59" i="29"/>
  <c r="U60" i="29"/>
  <c r="U61" i="29"/>
  <c r="U62" i="29"/>
  <c r="U63" i="29"/>
  <c r="U64" i="29"/>
  <c r="U65" i="29"/>
  <c r="U66" i="29"/>
  <c r="U67" i="29"/>
  <c r="U68" i="29"/>
  <c r="U69" i="29"/>
  <c r="U70" i="29"/>
  <c r="U71" i="29"/>
  <c r="U72" i="29"/>
  <c r="U73" i="29"/>
  <c r="U74" i="29"/>
  <c r="U75" i="29"/>
  <c r="U76" i="29"/>
  <c r="U77" i="29"/>
  <c r="U78" i="29"/>
  <c r="U79" i="29"/>
  <c r="U90" i="29" l="1"/>
  <c r="P17" i="29"/>
  <c r="P18" i="29"/>
  <c r="P19" i="29"/>
  <c r="P20" i="29"/>
  <c r="P21" i="29"/>
  <c r="P22" i="29"/>
  <c r="P23" i="29"/>
  <c r="P24" i="29"/>
  <c r="P25" i="29"/>
  <c r="P26" i="29"/>
  <c r="P27" i="29"/>
  <c r="P16" i="29"/>
  <c r="C16" i="29" s="1"/>
  <c r="U92" i="29"/>
  <c r="U91" i="29"/>
  <c r="U89" i="29"/>
  <c r="U88" i="29"/>
  <c r="U87" i="29"/>
  <c r="U86" i="29"/>
  <c r="U85" i="29"/>
  <c r="U84" i="29"/>
  <c r="U83" i="29"/>
  <c r="U82" i="29"/>
  <c r="U81" i="29"/>
  <c r="U80" i="29"/>
  <c r="L27" i="29"/>
  <c r="C27" i="29"/>
  <c r="M27" i="29" s="1"/>
  <c r="L26" i="29"/>
  <c r="C26" i="29"/>
  <c r="L25" i="29"/>
  <c r="C25" i="29"/>
  <c r="L24" i="29"/>
  <c r="C24" i="29"/>
  <c r="M24" i="29" s="1"/>
  <c r="L23" i="29"/>
  <c r="C23" i="29"/>
  <c r="M23" i="29" s="1"/>
  <c r="L22" i="29"/>
  <c r="C22" i="29"/>
  <c r="M22" i="29" s="1"/>
  <c r="L21" i="29"/>
  <c r="C21" i="29"/>
  <c r="L20" i="29"/>
  <c r="C20" i="29"/>
  <c r="L19" i="29"/>
  <c r="C19" i="29"/>
  <c r="M19" i="29" s="1"/>
  <c r="L18" i="29"/>
  <c r="C18" i="29"/>
  <c r="M18" i="29" s="1"/>
  <c r="L17" i="29"/>
  <c r="C17" i="29"/>
  <c r="M17" i="29" s="1"/>
  <c r="L16" i="29"/>
  <c r="M16" i="29" l="1"/>
  <c r="M28" i="29" s="1"/>
  <c r="M20" i="29"/>
  <c r="M25" i="29"/>
  <c r="M21" i="29"/>
  <c r="M26" i="29"/>
</calcChain>
</file>

<file path=xl/sharedStrings.xml><?xml version="1.0" encoding="utf-8"?>
<sst xmlns="http://schemas.openxmlformats.org/spreadsheetml/2006/main" count="147" uniqueCount="144">
  <si>
    <t>様</t>
    <rPh sb="0" eb="1">
      <t>サマ</t>
    </rPh>
    <phoneticPr fontId="2"/>
  </si>
  <si>
    <t>メールアドレス</t>
    <phoneticPr fontId="2"/>
  </si>
  <si>
    <t>不二ベア　ボールペン</t>
  </si>
  <si>
    <t>封筒</t>
  </si>
  <si>
    <t>メモ封筒セット</t>
  </si>
  <si>
    <t>カード封筒セット</t>
  </si>
  <si>
    <t>品　　名</t>
    <rPh sb="0" eb="1">
      <t>ヒン</t>
    </rPh>
    <rPh sb="3" eb="4">
      <t>ナ</t>
    </rPh>
    <phoneticPr fontId="2"/>
  </si>
  <si>
    <t>単　価</t>
    <rPh sb="0" eb="1">
      <t>タン</t>
    </rPh>
    <rPh sb="2" eb="3">
      <t>アタイ</t>
    </rPh>
    <phoneticPr fontId="2"/>
  </si>
  <si>
    <t>合　計</t>
    <rPh sb="0" eb="1">
      <t>ゴウ</t>
    </rPh>
    <rPh sb="2" eb="3">
      <t>ケイ</t>
    </rPh>
    <phoneticPr fontId="2"/>
  </si>
  <si>
    <t>クラス</t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</si>
  <si>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</si>
  <si>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点 数</t>
    <rPh sb="0" eb="1">
      <t>テン</t>
    </rPh>
    <rPh sb="2" eb="3">
      <t>スウ</t>
    </rPh>
    <phoneticPr fontId="2"/>
  </si>
  <si>
    <t>金　額</t>
    <rPh sb="0" eb="1">
      <t>キン</t>
    </rPh>
    <rPh sb="2" eb="3">
      <t>ガク</t>
    </rPh>
    <phoneticPr fontId="2"/>
  </si>
  <si>
    <t>品 番</t>
    <rPh sb="0" eb="1">
      <t>ヒン</t>
    </rPh>
    <rPh sb="2" eb="3">
      <t>バン</t>
    </rPh>
    <phoneticPr fontId="2"/>
  </si>
  <si>
    <t>@</t>
    <phoneticPr fontId="2"/>
  </si>
  <si>
    <t>高校３年</t>
    <rPh sb="0" eb="2">
      <t>コウコウ</t>
    </rPh>
    <rPh sb="3" eb="4">
      <t>ネン</t>
    </rPh>
    <phoneticPr fontId="2"/>
  </si>
  <si>
    <t>〒</t>
    <phoneticPr fontId="2"/>
  </si>
  <si>
    <t>-</t>
    <phoneticPr fontId="2"/>
  </si>
  <si>
    <t>郵便番号</t>
    <rPh sb="0" eb="2">
      <t>ユウビン</t>
    </rPh>
    <rPh sb="2" eb="4">
      <t>バンゴウ</t>
    </rPh>
    <phoneticPr fontId="2"/>
  </si>
  <si>
    <t>学年</t>
    <rPh sb="0" eb="2">
      <t>ガクネン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</si>
  <si>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</si>
  <si>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</si>
  <si>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</si>
  <si>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高校１年</t>
    <rPh sb="0" eb="2">
      <t>コウコウ</t>
    </rPh>
    <rPh sb="3" eb="4">
      <t>ネン</t>
    </rPh>
    <phoneticPr fontId="2"/>
  </si>
  <si>
    <t>高校２年</t>
    <rPh sb="0" eb="2">
      <t>コウコウ</t>
    </rPh>
    <rPh sb="3" eb="4">
      <t>ネン</t>
    </rPh>
    <phoneticPr fontId="2"/>
  </si>
  <si>
    <t>梅組</t>
    <rPh sb="0" eb="1">
      <t>ウメ</t>
    </rPh>
    <rPh sb="1" eb="2">
      <t>グミ</t>
    </rPh>
    <phoneticPr fontId="2"/>
  </si>
  <si>
    <t>松組</t>
    <rPh sb="0" eb="1">
      <t>マツ</t>
    </rPh>
    <rPh sb="1" eb="2">
      <t>クミ</t>
    </rPh>
    <phoneticPr fontId="2"/>
  </si>
  <si>
    <t>校章入り二つ折りA4ファイル　白</t>
  </si>
  <si>
    <t>校章入りエプロン　紺</t>
  </si>
  <si>
    <t>オープンハート三色ボールペン（黒／赤／青）</t>
  </si>
  <si>
    <t>ご注文者様のお名前</t>
    <rPh sb="1" eb="3">
      <t>チュウモン</t>
    </rPh>
    <rPh sb="3" eb="5">
      <t>シャサマ</t>
    </rPh>
    <rPh sb="7" eb="9">
      <t>ナマエ</t>
    </rPh>
    <phoneticPr fontId="2"/>
  </si>
  <si>
    <t>お嬢様のお名前</t>
    <rPh sb="1" eb="2">
      <t>ジョウ</t>
    </rPh>
    <rPh sb="2" eb="3">
      <t>サマ</t>
    </rPh>
    <rPh sb="5" eb="7">
      <t>ナマエ</t>
    </rPh>
    <phoneticPr fontId="2"/>
  </si>
  <si>
    <t>ご連絡先【携帯等】</t>
    <rPh sb="1" eb="3">
      <t>レンラク</t>
    </rPh>
    <rPh sb="3" eb="4">
      <t>サキ</t>
    </rPh>
    <rPh sb="5" eb="7">
      <t>ケイタイ</t>
    </rPh>
    <rPh sb="7" eb="8">
      <t>トウ</t>
    </rPh>
    <phoneticPr fontId="2"/>
  </si>
  <si>
    <t>ご住所【配送先】</t>
    <rPh sb="1" eb="3">
      <t>ジュウショ</t>
    </rPh>
    <rPh sb="4" eb="6">
      <t>ハイソウ</t>
    </rPh>
    <rPh sb="6" eb="7">
      <t>サキ</t>
    </rPh>
    <phoneticPr fontId="2"/>
  </si>
  <si>
    <t>点</t>
    <rPh sb="0" eb="1">
      <t>テン</t>
    </rPh>
    <phoneticPr fontId="2"/>
  </si>
  <si>
    <t>単　　価</t>
    <rPh sb="0" eb="1">
      <t>タン</t>
    </rPh>
    <rPh sb="3" eb="4">
      <t>アタイ</t>
    </rPh>
    <phoneticPr fontId="2"/>
  </si>
  <si>
    <t>備　　考</t>
    <rPh sb="0" eb="1">
      <t>ビ</t>
    </rPh>
    <rPh sb="3" eb="4">
      <t>コウ</t>
    </rPh>
    <phoneticPr fontId="2"/>
  </si>
  <si>
    <t>≪ご要望など≫</t>
    <rPh sb="2" eb="4">
      <t>ヨウボウ</t>
    </rPh>
    <phoneticPr fontId="2"/>
  </si>
  <si>
    <t>校名校章入り パーカー　紺　L</t>
  </si>
  <si>
    <t>校章入りキャンバストートバッグ　赤</t>
  </si>
  <si>
    <t>校章入りキャンバストートバッグ　青</t>
  </si>
  <si>
    <t>校章入りキャンバストートバッグ　ベージュ</t>
  </si>
  <si>
    <t>校章入りキャンバストートバッグ　グレー</t>
  </si>
  <si>
    <r>
      <t>　　（※</t>
    </r>
    <r>
      <rPr>
        <b/>
        <sz val="12"/>
        <color rgb="FFFF0000"/>
        <rFont val="ＭＳ ゴシック"/>
        <family val="3"/>
        <charset val="128"/>
      </rPr>
      <t>【着払い】</t>
    </r>
    <r>
      <rPr>
        <b/>
        <sz val="12"/>
        <color theme="1"/>
        <rFont val="ＭＳ ゴシック"/>
        <family val="3"/>
        <charset val="128"/>
      </rPr>
      <t>での発送を依頼します。［　　］）</t>
    </r>
    <rPh sb="5" eb="6">
      <t>チャク</t>
    </rPh>
    <rPh sb="6" eb="7">
      <t>バラ</t>
    </rPh>
    <rPh sb="11" eb="13">
      <t>ハッソウ</t>
    </rPh>
    <rPh sb="14" eb="16">
      <t>イライ</t>
    </rPh>
    <phoneticPr fontId="2"/>
  </si>
  <si>
    <t>校名校章入り パーカー　紺　XL</t>
  </si>
  <si>
    <t>校名校章入り パーカー　グレー　S</t>
  </si>
  <si>
    <t>校名校章入り パーカー　グレー　M</t>
  </si>
  <si>
    <t>校名校章入り パーカー　グレー　L</t>
  </si>
  <si>
    <t>校名校章入り パーカー　グレー　XL</t>
  </si>
  <si>
    <t>校章入り二つ折りA4ファイル　紺</t>
  </si>
  <si>
    <t>校章入り二つ折りA4ファイル　黄色</t>
  </si>
  <si>
    <t>校章入り付箋</t>
  </si>
  <si>
    <t>メモ帳</t>
  </si>
  <si>
    <t>校名校章入り パーカー　紺　S</t>
  </si>
  <si>
    <t>校名校章入り パーカー　紺　M</t>
  </si>
  <si>
    <t>校章入り折畳み傘　紺</t>
  </si>
  <si>
    <t>校章入り折畳み傘　黒</t>
  </si>
  <si>
    <t>校章入り二つ折りA4ファイル　黒</t>
  </si>
  <si>
    <t>校章入り二つ折りA4ファイル　水色</t>
  </si>
  <si>
    <t>校章入り二つ折りA4ファイル　橙色</t>
  </si>
  <si>
    <t>05010</t>
  </si>
  <si>
    <t>校章入りエプロン　黒</t>
  </si>
  <si>
    <t>05020</t>
  </si>
  <si>
    <t>07010</t>
  </si>
  <si>
    <t>校章入りハンカチ　ピンク</t>
  </si>
  <si>
    <t>校名校章入り扇子　赤</t>
  </si>
  <si>
    <t>校名校章入り扇子　白</t>
  </si>
  <si>
    <t>校名校章入り扇子　緑</t>
  </si>
  <si>
    <t>12000</t>
  </si>
  <si>
    <t>13000</t>
  </si>
  <si>
    <t>14000</t>
  </si>
  <si>
    <t>01010</t>
  </si>
  <si>
    <t>校名入りエナメルバッグ（縦長）　黒</t>
  </si>
  <si>
    <t>02090</t>
  </si>
  <si>
    <t>校名入りエナメルバッグ（横長）　ベージュ</t>
  </si>
  <si>
    <t>03120</t>
  </si>
  <si>
    <t>03130</t>
  </si>
  <si>
    <t>03090</t>
  </si>
  <si>
    <t>03030</t>
  </si>
  <si>
    <t>04021</t>
  </si>
  <si>
    <t>04022</t>
  </si>
  <si>
    <t>04023</t>
  </si>
  <si>
    <t>04024</t>
  </si>
  <si>
    <t>04031</t>
  </si>
  <si>
    <t>04032</t>
  </si>
  <si>
    <t>04033</t>
  </si>
  <si>
    <t>04034</t>
  </si>
  <si>
    <t>06020</t>
  </si>
  <si>
    <t>06010</t>
  </si>
  <si>
    <t>07020</t>
  </si>
  <si>
    <t>07040</t>
  </si>
  <si>
    <t>07060</t>
  </si>
  <si>
    <t>07070</t>
  </si>
  <si>
    <t>07080</t>
  </si>
  <si>
    <t>08000</t>
  </si>
  <si>
    <t>09000</t>
  </si>
  <si>
    <t>10000</t>
  </si>
  <si>
    <t>11000</t>
  </si>
  <si>
    <t>15120</t>
  </si>
  <si>
    <t>15040</t>
  </si>
  <si>
    <t>15140</t>
  </si>
  <si>
    <t>16100</t>
  </si>
  <si>
    <t>校章入りハンカチ　パープル</t>
  </si>
  <si>
    <t>16110</t>
  </si>
  <si>
    <t>17307</t>
  </si>
  <si>
    <t>ジャム（伊豆フェルメンテ製造）　いちご　180g</t>
  </si>
  <si>
    <t>17317</t>
  </si>
  <si>
    <t>ジャム（伊豆フェルメンテ製造）　ブルーベリー　180g</t>
  </si>
  <si>
    <t>17327</t>
  </si>
  <si>
    <t>ジャム（伊豆フェルメンテ製造）　アップルマンゴー　180g</t>
  </si>
  <si>
    <t>17337</t>
  </si>
  <si>
    <t>ジャム（伊豆フェルメンテ製造）　ニューサマーオレンジ　180g</t>
  </si>
  <si>
    <t>17347</t>
  </si>
  <si>
    <t>ジャム（伊豆フェルメンテ製造）　黄金桃　180g</t>
  </si>
  <si>
    <t>在庫無し</t>
    <rPh sb="0" eb="2">
      <t>ザイコ</t>
    </rPh>
    <rPh sb="2" eb="3">
      <t>ナ</t>
    </rPh>
    <phoneticPr fontId="2"/>
  </si>
  <si>
    <r>
      <rPr>
        <sz val="14"/>
        <color rgb="FF0000FF"/>
        <rFont val="ＭＳ ゴシック"/>
        <family val="3"/>
        <charset val="128"/>
      </rPr>
      <t xml:space="preserve">        </t>
    </r>
    <r>
      <rPr>
        <sz val="14"/>
        <rFont val="ＭＳ ゴシック"/>
        <family val="3"/>
        <charset val="128"/>
      </rPr>
      <t xml:space="preserve"> ※在校生のご家庭の方へのお品物は、基本的にはお嬢様へのお渡しとなりますが、
           ご希望の方へは</t>
    </r>
    <r>
      <rPr>
        <u/>
        <sz val="14"/>
        <color rgb="FFFF0000"/>
        <rFont val="ＭＳ ゴシック"/>
        <family val="3"/>
        <charset val="128"/>
      </rPr>
      <t>【着払い】</t>
    </r>
    <r>
      <rPr>
        <sz val="14"/>
        <rFont val="ＭＳ ゴシック"/>
        <family val="3"/>
        <charset val="128"/>
      </rPr>
      <t>での発送もいたします。</t>
    </r>
    <r>
      <rPr>
        <sz val="14"/>
        <color theme="1"/>
        <rFont val="ＭＳ ゴシック"/>
        <family val="3"/>
        <charset val="128"/>
      </rPr>
      <t xml:space="preserve">
　　　　　 発送を希望される方は、≪ご要望など≫着払い依頼に［〇］を入れてください。</t>
    </r>
    <rPh sb="10" eb="13">
      <t>ザイコウセイ</t>
    </rPh>
    <rPh sb="15" eb="17">
      <t>カテイ</t>
    </rPh>
    <rPh sb="18" eb="19">
      <t>カタ</t>
    </rPh>
    <rPh sb="22" eb="24">
      <t>シナモノ</t>
    </rPh>
    <rPh sb="26" eb="28">
      <t>キホン</t>
    </rPh>
    <rPh sb="28" eb="29">
      <t>テキ</t>
    </rPh>
    <rPh sb="32" eb="34">
      <t>ジョウサマ</t>
    </rPh>
    <rPh sb="37" eb="38">
      <t>ワタ</t>
    </rPh>
    <rPh sb="59" eb="61">
      <t>キボウ</t>
    </rPh>
    <rPh sb="62" eb="63">
      <t>カタ</t>
    </rPh>
    <rPh sb="66" eb="68">
      <t>チャクバラ</t>
    </rPh>
    <rPh sb="72" eb="74">
      <t>ハッソウ</t>
    </rPh>
    <rPh sb="88" eb="90">
      <t>ハッソウ</t>
    </rPh>
    <rPh sb="91" eb="93">
      <t>キボウ</t>
    </rPh>
    <rPh sb="96" eb="97">
      <t>カタ</t>
    </rPh>
    <rPh sb="101" eb="103">
      <t>ヨウボウ</t>
    </rPh>
    <rPh sb="106" eb="108">
      <t>チャクバラ</t>
    </rPh>
    <rPh sb="109" eb="111">
      <t>イライ</t>
    </rPh>
    <rPh sb="116" eb="117">
      <t>イ</t>
    </rPh>
    <phoneticPr fontId="2"/>
  </si>
  <si>
    <t>15080</t>
  </si>
  <si>
    <t>校名校章入り扇子　黄色</t>
  </si>
  <si>
    <t>　※配送をご希望の方はご記入願います。</t>
    <rPh sb="2" eb="4">
      <t>ハイソウ</t>
    </rPh>
    <rPh sb="6" eb="8">
      <t>キボウ</t>
    </rPh>
    <rPh sb="9" eb="10">
      <t>カタ</t>
    </rPh>
    <rPh sb="12" eb="14">
      <t>キニュウ</t>
    </rPh>
    <rPh sb="14" eb="15">
      <t>ネガ</t>
    </rPh>
    <phoneticPr fontId="2"/>
  </si>
  <si>
    <t>注文日</t>
    <rPh sb="0" eb="2">
      <t>チュウモン</t>
    </rPh>
    <rPh sb="2" eb="3">
      <t>ビ</t>
    </rPh>
    <phoneticPr fontId="2"/>
  </si>
  <si>
    <t>18010</t>
  </si>
  <si>
    <t>校章入り晴雨兼用日傘　黒</t>
  </si>
  <si>
    <t>18020</t>
  </si>
  <si>
    <t>校章入り晴雨兼用日傘　紺</t>
  </si>
  <si>
    <t>19021</t>
  </si>
  <si>
    <t>刺繍入りカーディガン　紺　S</t>
  </si>
  <si>
    <t>19022</t>
  </si>
  <si>
    <t>刺繍入りカーディガン　紺　M</t>
  </si>
  <si>
    <t>19023</t>
  </si>
  <si>
    <t>刺繍入りカーディガン　紺　L</t>
  </si>
  <si>
    <t>20020</t>
  </si>
  <si>
    <t>校章入りリネンハンカチ　紺</t>
  </si>
  <si>
    <t>20110</t>
  </si>
  <si>
    <t>校章入りリネンハンカチ　ピンク</t>
  </si>
  <si>
    <t>　  年　 月　 日</t>
    <rPh sb="3" eb="4">
      <t>トシ</t>
    </rPh>
    <rPh sb="6" eb="7">
      <t>ツキ</t>
    </rPh>
    <rPh sb="9" eb="10">
      <t>ヒ</t>
    </rPh>
    <phoneticPr fontId="2"/>
  </si>
  <si>
    <t>21110</t>
  </si>
  <si>
    <t>校章刺繍入りタオルハンカチ　ピンク</t>
  </si>
  <si>
    <t>21020</t>
  </si>
  <si>
    <t>校章刺繍入りタオルハンカチ　紺</t>
  </si>
  <si>
    <t>夏季限定商品</t>
    <rPh sb="0" eb="2">
      <t>カキ</t>
    </rPh>
    <rPh sb="2" eb="4">
      <t>ゲンテイ</t>
    </rPh>
    <rPh sb="4" eb="6">
      <t>ショウヒン</t>
    </rPh>
    <phoneticPr fontId="2"/>
  </si>
  <si>
    <t>17357</t>
  </si>
  <si>
    <t>ジャム（伊豆フェルメンテ製造）　りんご　180g</t>
  </si>
  <si>
    <t>22150</t>
  </si>
  <si>
    <t>刺繍入りブランケット　ブラウン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</si>
</sst>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);[Red]\(#,##0\)"/>
    <numFmt numFmtId="178" formatCode="[$-F800]dddd\,\ mmmm\ dd\,\ yyyy"/>
    <numFmt numFmtId="179" formatCode="yyyy&quot;年&quot;m&quot;月&quot;d&quot;日&quot;;@"/>
    <numFmt numFmtId="180" formatCode="&quot;¥&quot;#,##0_);[Red]\(&quot;¥&quot;#,##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 tint="-0.249977111117893"/>
      <name val="游ゴシック"/>
      <family val="3"/>
      <charset val="128"/>
      <scheme val="minor"/>
    </font>
    <font>
      <b/>
      <sz val="14"/>
      <color rgb="FFFA7D0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rgb="FFFA7D00"/>
      <name val="ＭＳ ゴシック"/>
      <family val="3"/>
      <charset val="128"/>
    </font>
    <font>
      <b/>
      <sz val="12.5"/>
      <color theme="1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14"/>
      <color theme="0" tint="-0.1499984740745262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8" xfId="2" applyNumberFormat="1" applyFont="1" applyBorder="1">
      <alignment vertical="center"/>
    </xf>
    <xf numFmtId="177" fontId="8" fillId="0" borderId="9" xfId="2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center"/>
    </xf>
    <xf numFmtId="179" fontId="8" fillId="0" borderId="0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/>
    <xf numFmtId="0" fontId="16" fillId="0" borderId="3" xfId="0" applyFont="1" applyBorder="1">
      <alignment vertical="center"/>
    </xf>
    <xf numFmtId="0" fontId="3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7" fontId="8" fillId="0" borderId="26" xfId="2" applyNumberFormat="1" applyFont="1" applyBorder="1">
      <alignment vertical="center"/>
    </xf>
    <xf numFmtId="0" fontId="8" fillId="0" borderId="8" xfId="0" applyFont="1" applyBorder="1">
      <alignment vertical="center"/>
    </xf>
    <xf numFmtId="180" fontId="8" fillId="0" borderId="0" xfId="0" applyNumberFormat="1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180" fontId="8" fillId="0" borderId="22" xfId="0" applyNumberFormat="1" applyFont="1" applyBorder="1">
      <alignment vertical="center"/>
    </xf>
    <xf numFmtId="0" fontId="8" fillId="0" borderId="27" xfId="0" applyFont="1" applyBorder="1" applyAlignment="1">
      <alignment horizontal="left" vertical="center"/>
    </xf>
    <xf numFmtId="38" fontId="8" fillId="0" borderId="8" xfId="2" applyFont="1" applyBorder="1">
      <alignment vertical="center"/>
    </xf>
    <xf numFmtId="0" fontId="17" fillId="0" borderId="0" xfId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180" fontId="8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0" xfId="3" applyFont="1" applyFill="1" applyBorder="1" applyAlignment="1">
      <alignment vertical="top" wrapText="1"/>
    </xf>
    <xf numFmtId="0" fontId="21" fillId="0" borderId="0" xfId="3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shrinkToFit="1"/>
    </xf>
    <xf numFmtId="0" fontId="20" fillId="0" borderId="0" xfId="3" applyFill="1" applyBorder="1" applyAlignment="1">
      <alignment vertical="center"/>
    </xf>
    <xf numFmtId="0" fontId="23" fillId="0" borderId="0" xfId="3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6" fillId="0" borderId="8" xfId="0" applyFont="1" applyBorder="1" applyAlignment="1">
      <alignment horizontal="center" vertical="center"/>
    </xf>
    <xf numFmtId="177" fontId="28" fillId="0" borderId="0" xfId="2" applyNumberFormat="1" applyFont="1" applyBorder="1">
      <alignment vertical="center"/>
    </xf>
    <xf numFmtId="0" fontId="16" fillId="2" borderId="2" xfId="0" applyFont="1" applyFill="1" applyBorder="1" applyAlignment="1" applyProtection="1">
      <alignment horizontal="center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38" fontId="3" fillId="0" borderId="8" xfId="2" applyFont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8" fillId="2" borderId="11" xfId="0" applyFont="1" applyFill="1" applyBorder="1" applyAlignment="1" applyProtection="1">
      <alignment horizontal="left" vertical="center" indent="1" shrinkToFit="1"/>
      <protection locked="0"/>
    </xf>
    <xf numFmtId="0" fontId="18" fillId="2" borderId="12" xfId="0" applyFont="1" applyFill="1" applyBorder="1" applyAlignment="1" applyProtection="1">
      <alignment horizontal="left" vertical="center" indent="1" shrinkToFit="1"/>
      <protection locked="0"/>
    </xf>
    <xf numFmtId="0" fontId="18" fillId="2" borderId="13" xfId="0" applyFont="1" applyFill="1" applyBorder="1" applyAlignment="1" applyProtection="1">
      <alignment horizontal="left" vertical="center" indent="1" shrinkToFit="1"/>
      <protection locked="0"/>
    </xf>
    <xf numFmtId="178" fontId="19" fillId="2" borderId="0" xfId="0" applyNumberFormat="1" applyFont="1" applyFill="1" applyAlignment="1" applyProtection="1">
      <alignment horizontal="center" vertical="center"/>
      <protection locked="0"/>
    </xf>
    <xf numFmtId="178" fontId="16" fillId="0" borderId="0" xfId="0" applyNumberFormat="1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distributed" vertical="center" indent="1"/>
    </xf>
    <xf numFmtId="0" fontId="29" fillId="0" borderId="0" xfId="0" applyFont="1" applyAlignment="1">
      <alignment horizontal="left" vertical="center"/>
    </xf>
    <xf numFmtId="0" fontId="15" fillId="2" borderId="31" xfId="0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32" xfId="0" applyFont="1" applyFill="1" applyBorder="1" applyAlignment="1" applyProtection="1">
      <alignment horizontal="center" vertical="top" wrapText="1"/>
      <protection locked="0"/>
    </xf>
    <xf numFmtId="0" fontId="15" fillId="2" borderId="33" xfId="0" applyFont="1" applyFill="1" applyBorder="1" applyAlignment="1" applyProtection="1">
      <alignment horizontal="center" vertical="top" wrapText="1"/>
      <protection locked="0"/>
    </xf>
    <xf numFmtId="0" fontId="15" fillId="2" borderId="34" xfId="0" applyFont="1" applyFill="1" applyBorder="1" applyAlignment="1" applyProtection="1">
      <alignment horizontal="center" vertical="top" wrapText="1"/>
      <protection locked="0"/>
    </xf>
    <xf numFmtId="0" fontId="15" fillId="2" borderId="35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right"/>
    </xf>
    <xf numFmtId="0" fontId="16" fillId="2" borderId="3" xfId="0" applyFont="1" applyFill="1" applyBorder="1" applyAlignment="1" applyProtection="1">
      <alignment horizontal="right" vertical="center" indent="1"/>
      <protection locked="0"/>
    </xf>
    <xf numFmtId="0" fontId="16" fillId="2" borderId="3" xfId="0" applyFont="1" applyFill="1" applyBorder="1" applyAlignment="1" applyProtection="1">
      <alignment horizontal="left" vertical="center" indent="1"/>
      <protection locked="0"/>
    </xf>
    <xf numFmtId="0" fontId="15" fillId="2" borderId="28" xfId="0" applyFont="1" applyFill="1" applyBorder="1" applyAlignment="1" applyProtection="1">
      <alignment horizontal="left" vertical="center" wrapText="1"/>
      <protection locked="0"/>
    </xf>
    <xf numFmtId="0" fontId="15" fillId="2" borderId="29" xfId="0" applyFont="1" applyFill="1" applyBorder="1" applyAlignment="1" applyProtection="1">
      <alignment horizontal="left" vertical="center" wrapText="1"/>
      <protection locked="0"/>
    </xf>
    <xf numFmtId="0" fontId="15" fillId="2" borderId="3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18" fillId="2" borderId="18" xfId="0" applyFont="1" applyFill="1" applyBorder="1" applyAlignment="1" applyProtection="1">
      <alignment horizontal="left" vertical="center" indent="1" shrinkToFit="1"/>
      <protection locked="0"/>
    </xf>
    <xf numFmtId="0" fontId="18" fillId="2" borderId="21" xfId="0" applyFont="1" applyFill="1" applyBorder="1" applyAlignment="1" applyProtection="1">
      <alignment horizontal="left" vertical="center" indent="1" shrinkToFit="1"/>
      <protection locked="0"/>
    </xf>
    <xf numFmtId="0" fontId="18" fillId="2" borderId="24" xfId="0" applyFont="1" applyFill="1" applyBorder="1" applyAlignment="1" applyProtection="1">
      <alignment horizontal="left" vertical="center" indent="1" shrinkToFit="1"/>
      <protection locked="0"/>
    </xf>
    <xf numFmtId="0" fontId="18" fillId="2" borderId="25" xfId="0" applyFont="1" applyFill="1" applyBorder="1" applyAlignment="1" applyProtection="1">
      <alignment horizontal="left" vertical="center" indent="1" shrinkToFit="1"/>
      <protection locked="0"/>
    </xf>
  </cellXfs>
  <cellStyles count="4">
    <cellStyle name="ハイパーリンク" xfId="3" builtinId="8"/>
    <cellStyle name="リンク セル" xfId="1" builtinId="24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99"/>
      <color rgb="FFFFCCFF"/>
      <color rgb="FF0000FF"/>
      <color rgb="FFFF3300"/>
      <color rgb="FFFF99FF"/>
      <color rgb="FFFFFFCC"/>
      <color rgb="FF99FFCC"/>
      <color rgb="FFFF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101E-F284-4E45-8043-41356A3E8A60}">
  <sheetPr>
    <tabColor rgb="FF66FF99"/>
  </sheetPr>
  <dimension ref="B1:X93"/>
  <sheetViews>
    <sheetView tabSelected="1" topLeftCell="A22" zoomScaleNormal="100" zoomScaleSheetLayoutView="110" workbookViewId="0">
      <selection activeCell="Z28" sqref="Z28"/>
    </sheetView>
  </sheetViews>
  <sheetFormatPr defaultColWidth="9" defaultRowHeight="22.2" x14ac:dyDescent="0.45"/>
  <cols>
    <col min="1" max="1" width="2.796875" style="1" customWidth="1"/>
    <col min="2" max="3" width="13.296875" style="1" customWidth="1"/>
    <col min="4" max="4" width="5.19921875" style="1" bestFit="1" customWidth="1"/>
    <col min="5" max="5" width="9.69921875" style="1" customWidth="1"/>
    <col min="6" max="6" width="5.19921875" style="1" customWidth="1"/>
    <col min="7" max="7" width="9.69921875" style="1" customWidth="1"/>
    <col min="8" max="8" width="5.09765625" style="1" customWidth="1"/>
    <col min="9" max="9" width="9.69921875" style="1" customWidth="1"/>
    <col min="10" max="10" width="1.69921875" style="1" customWidth="1"/>
    <col min="11" max="11" width="8.796875" style="1" customWidth="1"/>
    <col min="12" max="12" width="12.09765625" style="1" customWidth="1"/>
    <col min="13" max="13" width="14.09765625" style="1" customWidth="1"/>
    <col min="14" max="15" width="3" style="1" customWidth="1"/>
    <col min="16" max="16" width="5.296875" style="1" customWidth="1"/>
    <col min="17" max="17" width="9.19921875" style="1" hidden="1" customWidth="1"/>
    <col min="18" max="18" width="51.296875" style="1" hidden="1" customWidth="1"/>
    <col min="19" max="19" width="10.5" style="1" hidden="1" customWidth="1"/>
    <col min="20" max="20" width="15.796875" style="1" hidden="1" customWidth="1"/>
    <col min="21" max="21" width="9" style="1" hidden="1" customWidth="1"/>
    <col min="22" max="22" width="5.19921875" style="1" hidden="1" customWidth="1"/>
    <col min="23" max="23" width="9" style="1" hidden="1" customWidth="1"/>
    <col min="24" max="24" width="3.5" style="1" hidden="1" customWidth="1"/>
    <col min="25" max="26" width="9" style="1"/>
    <col min="27" max="27" width="23" style="1" customWidth="1"/>
    <col min="28" max="16384" width="9" style="1"/>
  </cols>
  <sheetData>
    <row r="1" spans="2:16" x14ac:dyDescent="0.45">
      <c r="J1" s="81" t="s">
        <v>119</v>
      </c>
      <c r="K1" s="81"/>
      <c r="L1" s="80" t="s">
        <v>134</v>
      </c>
      <c r="M1" s="80"/>
    </row>
    <row r="2" spans="2:16" ht="24" customHeight="1" x14ac:dyDescent="0.45">
      <c r="B2" s="86" t="s">
        <v>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5"/>
    </row>
    <row r="3" spans="2:16" ht="24" customHeight="1" x14ac:dyDescent="0.55000000000000004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60"/>
      <c r="O3" s="19"/>
      <c r="P3" s="18"/>
    </row>
    <row r="4" spans="2:16" ht="24" customHeight="1" x14ac:dyDescent="0.5500000000000000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18"/>
    </row>
    <row r="5" spans="2:16" ht="24" customHeight="1" thickBot="1" x14ac:dyDescent="0.6">
      <c r="B5" s="88" t="s">
        <v>30</v>
      </c>
      <c r="C5" s="88"/>
      <c r="D5" s="96"/>
      <c r="E5" s="96"/>
      <c r="F5" s="96"/>
      <c r="G5" s="96"/>
      <c r="H5" s="13" t="s">
        <v>0</v>
      </c>
      <c r="I5" s="20"/>
      <c r="J5" s="20"/>
      <c r="K5" s="20"/>
      <c r="L5" s="20"/>
      <c r="M5" s="5"/>
      <c r="N5" s="5"/>
      <c r="O5" s="27"/>
      <c r="P5" s="18"/>
    </row>
    <row r="6" spans="2:16" ht="24" customHeight="1" thickBot="1" x14ac:dyDescent="0.6">
      <c r="B6" s="88" t="s">
        <v>31</v>
      </c>
      <c r="C6" s="88"/>
      <c r="D6" s="97"/>
      <c r="E6" s="97"/>
      <c r="F6" s="97"/>
      <c r="G6" s="26" t="s">
        <v>19</v>
      </c>
      <c r="H6" s="96"/>
      <c r="I6" s="96"/>
      <c r="J6" s="98" t="s">
        <v>9</v>
      </c>
      <c r="K6" s="98"/>
      <c r="L6" s="65"/>
      <c r="M6" s="5"/>
      <c r="N6" s="5"/>
      <c r="O6" s="27"/>
      <c r="P6" s="18"/>
    </row>
    <row r="7" spans="2:16" ht="24" customHeight="1" thickBot="1" x14ac:dyDescent="0.6">
      <c r="B7" s="88" t="s">
        <v>1</v>
      </c>
      <c r="C7" s="88"/>
      <c r="D7" s="99"/>
      <c r="E7" s="99"/>
      <c r="F7" s="99"/>
      <c r="G7" s="99"/>
      <c r="H7" s="17" t="s">
        <v>14</v>
      </c>
      <c r="I7" s="100"/>
      <c r="J7" s="100"/>
      <c r="K7" s="100"/>
      <c r="L7" s="100"/>
      <c r="M7" s="5"/>
      <c r="N7" s="5"/>
      <c r="P7" s="18"/>
    </row>
    <row r="8" spans="2:16" ht="24" customHeight="1" thickBot="1" x14ac:dyDescent="0.6">
      <c r="B8" s="88" t="s">
        <v>32</v>
      </c>
      <c r="C8" s="88"/>
      <c r="D8" s="21"/>
      <c r="E8" s="66"/>
      <c r="F8" s="16" t="s">
        <v>17</v>
      </c>
      <c r="G8" s="66"/>
      <c r="H8" s="16" t="s">
        <v>17</v>
      </c>
      <c r="I8" s="66"/>
      <c r="J8" s="6"/>
      <c r="K8" s="6"/>
      <c r="L8" s="25"/>
      <c r="M8" s="5"/>
      <c r="N8" s="5"/>
      <c r="P8" s="18"/>
    </row>
    <row r="9" spans="2:16" ht="24" customHeight="1" x14ac:dyDescent="0.55000000000000004">
      <c r="B9" s="87" t="s">
        <v>115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5"/>
      <c r="P9" s="18"/>
    </row>
    <row r="10" spans="2:16" ht="24" customHeight="1" x14ac:dyDescent="0.55000000000000004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5"/>
      <c r="P10" s="18"/>
    </row>
    <row r="11" spans="2:16" ht="24" customHeight="1" x14ac:dyDescent="0.55000000000000004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5"/>
      <c r="P11" s="18"/>
    </row>
    <row r="12" spans="2:16" ht="24" customHeight="1" thickBot="1" x14ac:dyDescent="0.6">
      <c r="B12" s="88" t="s">
        <v>18</v>
      </c>
      <c r="C12" s="88"/>
      <c r="D12" s="15" t="s">
        <v>16</v>
      </c>
      <c r="E12" s="67"/>
      <c r="F12" s="15" t="s">
        <v>17</v>
      </c>
      <c r="G12" s="68"/>
      <c r="H12" s="89" t="s">
        <v>118</v>
      </c>
      <c r="I12" s="89"/>
      <c r="J12" s="89"/>
      <c r="K12" s="89"/>
      <c r="L12" s="89"/>
      <c r="M12" s="89"/>
      <c r="N12" s="5"/>
      <c r="P12" s="18"/>
    </row>
    <row r="13" spans="2:16" ht="24" customHeight="1" thickBot="1" x14ac:dyDescent="0.6">
      <c r="B13" s="88" t="s">
        <v>33</v>
      </c>
      <c r="C13" s="88"/>
      <c r="D13" s="85"/>
      <c r="E13" s="85"/>
      <c r="F13" s="85"/>
      <c r="G13" s="85"/>
      <c r="H13" s="85"/>
      <c r="I13" s="85"/>
      <c r="J13" s="85"/>
      <c r="K13" s="85"/>
      <c r="L13" s="28"/>
      <c r="M13" s="5"/>
      <c r="N13" s="5"/>
      <c r="O13" s="22"/>
      <c r="P13" s="18"/>
    </row>
    <row r="14" spans="2:16" ht="24" customHeight="1" thickBot="1" x14ac:dyDescent="0.6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18"/>
    </row>
    <row r="15" spans="2:16" ht="24" customHeight="1" x14ac:dyDescent="0.55000000000000004">
      <c r="B15" s="5"/>
      <c r="C15" s="23" t="s">
        <v>13</v>
      </c>
      <c r="D15" s="82" t="s">
        <v>6</v>
      </c>
      <c r="E15" s="83"/>
      <c r="F15" s="83"/>
      <c r="G15" s="83"/>
      <c r="H15" s="83"/>
      <c r="I15" s="83"/>
      <c r="J15" s="84"/>
      <c r="K15" s="24" t="s">
        <v>11</v>
      </c>
      <c r="L15" s="8" t="s">
        <v>7</v>
      </c>
      <c r="M15" s="9" t="s">
        <v>12</v>
      </c>
      <c r="N15" s="5"/>
      <c r="P15" s="18"/>
    </row>
    <row r="16" spans="2:16" ht="24" customHeight="1" x14ac:dyDescent="0.45">
      <c r="B16" s="25"/>
      <c r="C16" s="73" t="str">
        <f>IF(D16="","",IF(LEN(P16)&gt;2,P16,VLOOKUP(D16,$R$38:$U$92,4,FALSE)))</f>
        <v/>
      </c>
      <c r="D16" s="77"/>
      <c r="E16" s="78"/>
      <c r="F16" s="78"/>
      <c r="G16" s="78"/>
      <c r="H16" s="78"/>
      <c r="I16" s="78"/>
      <c r="J16" s="79"/>
      <c r="K16" s="69"/>
      <c r="L16" s="10" t="str">
        <f t="shared" ref="L16:L27" si="0">IF(D16="","",VLOOKUP(D16,$R$38:$U$92,2,FALSE))</f>
        <v/>
      </c>
      <c r="M16" s="11" t="str">
        <f t="shared" ref="M16:M27" si="1">IF(C16="","",K16*L16)</f>
        <v/>
      </c>
      <c r="N16" s="5"/>
      <c r="O16" s="4"/>
      <c r="P16" s="64" t="str">
        <f t="shared" ref="P16:P27" si="2">IF(D16="","",VLOOKUP(D16,$R$38:$U$92,3,FALSE))</f>
        <v/>
      </c>
    </row>
    <row r="17" spans="2:16" ht="24" customHeight="1" x14ac:dyDescent="0.45">
      <c r="B17" s="25"/>
      <c r="C17" s="73" t="str">
        <f t="shared" ref="C17:C27" si="3">IF(D17="","",VLOOKUP(D17,$R$38:$U$92,4,FALSE))</f>
        <v/>
      </c>
      <c r="D17" s="77"/>
      <c r="E17" s="78"/>
      <c r="F17" s="78"/>
      <c r="G17" s="78"/>
      <c r="H17" s="78"/>
      <c r="I17" s="78"/>
      <c r="J17" s="79"/>
      <c r="K17" s="69"/>
      <c r="L17" s="10" t="str">
        <f t="shared" si="0"/>
        <v/>
      </c>
      <c r="M17" s="11" t="str">
        <f t="shared" si="1"/>
        <v/>
      </c>
      <c r="N17" s="5"/>
      <c r="O17" s="4"/>
      <c r="P17" s="64" t="str">
        <f t="shared" si="2"/>
        <v/>
      </c>
    </row>
    <row r="18" spans="2:16" ht="24" customHeight="1" x14ac:dyDescent="0.45">
      <c r="B18" s="25"/>
      <c r="C18" s="73" t="str">
        <f t="shared" si="3"/>
        <v/>
      </c>
      <c r="D18" s="77"/>
      <c r="E18" s="78"/>
      <c r="F18" s="78"/>
      <c r="G18" s="78"/>
      <c r="H18" s="78"/>
      <c r="I18" s="78"/>
      <c r="J18" s="79"/>
      <c r="K18" s="69"/>
      <c r="L18" s="10" t="str">
        <f t="shared" si="0"/>
        <v/>
      </c>
      <c r="M18" s="11" t="str">
        <f t="shared" si="1"/>
        <v/>
      </c>
      <c r="N18" s="5"/>
      <c r="O18" s="4"/>
      <c r="P18" s="64" t="str">
        <f t="shared" si="2"/>
        <v/>
      </c>
    </row>
    <row r="19" spans="2:16" ht="24" customHeight="1" x14ac:dyDescent="0.45">
      <c r="B19" s="25"/>
      <c r="C19" s="73" t="str">
        <f t="shared" si="3"/>
        <v/>
      </c>
      <c r="D19" s="77"/>
      <c r="E19" s="78"/>
      <c r="F19" s="78"/>
      <c r="G19" s="78"/>
      <c r="H19" s="78"/>
      <c r="I19" s="78"/>
      <c r="J19" s="79"/>
      <c r="K19" s="69"/>
      <c r="L19" s="10" t="str">
        <f t="shared" si="0"/>
        <v/>
      </c>
      <c r="M19" s="11" t="str">
        <f t="shared" si="1"/>
        <v/>
      </c>
      <c r="N19" s="5"/>
      <c r="O19" s="4"/>
      <c r="P19" s="64" t="str">
        <f t="shared" si="2"/>
        <v/>
      </c>
    </row>
    <row r="20" spans="2:16" ht="24" customHeight="1" x14ac:dyDescent="0.45">
      <c r="B20" s="25"/>
      <c r="C20" s="73" t="str">
        <f t="shared" si="3"/>
        <v/>
      </c>
      <c r="D20" s="77"/>
      <c r="E20" s="78"/>
      <c r="F20" s="78"/>
      <c r="G20" s="78"/>
      <c r="H20" s="78"/>
      <c r="I20" s="78"/>
      <c r="J20" s="79"/>
      <c r="K20" s="69"/>
      <c r="L20" s="10" t="str">
        <f t="shared" si="0"/>
        <v/>
      </c>
      <c r="M20" s="11" t="str">
        <f t="shared" si="1"/>
        <v/>
      </c>
      <c r="N20" s="5"/>
      <c r="O20" s="4"/>
      <c r="P20" s="64" t="str">
        <f t="shared" si="2"/>
        <v/>
      </c>
    </row>
    <row r="21" spans="2:16" ht="24" customHeight="1" x14ac:dyDescent="0.45">
      <c r="B21" s="25"/>
      <c r="C21" s="73" t="str">
        <f t="shared" si="3"/>
        <v/>
      </c>
      <c r="D21" s="77"/>
      <c r="E21" s="78"/>
      <c r="F21" s="78"/>
      <c r="G21" s="78"/>
      <c r="H21" s="78"/>
      <c r="I21" s="78"/>
      <c r="J21" s="79"/>
      <c r="K21" s="69"/>
      <c r="L21" s="10" t="str">
        <f t="shared" si="0"/>
        <v/>
      </c>
      <c r="M21" s="11" t="str">
        <f t="shared" si="1"/>
        <v/>
      </c>
      <c r="N21" s="5"/>
      <c r="O21" s="4"/>
      <c r="P21" s="64" t="str">
        <f t="shared" si="2"/>
        <v/>
      </c>
    </row>
    <row r="22" spans="2:16" ht="24" customHeight="1" x14ac:dyDescent="0.45">
      <c r="B22" s="25"/>
      <c r="C22" s="73" t="str">
        <f t="shared" si="3"/>
        <v/>
      </c>
      <c r="D22" s="77"/>
      <c r="E22" s="78"/>
      <c r="F22" s="78"/>
      <c r="G22" s="78"/>
      <c r="H22" s="78"/>
      <c r="I22" s="78"/>
      <c r="J22" s="79"/>
      <c r="K22" s="69"/>
      <c r="L22" s="10" t="str">
        <f t="shared" si="0"/>
        <v/>
      </c>
      <c r="M22" s="11" t="str">
        <f t="shared" si="1"/>
        <v/>
      </c>
      <c r="N22" s="5"/>
      <c r="O22" s="4"/>
      <c r="P22" s="64" t="str">
        <f t="shared" si="2"/>
        <v/>
      </c>
    </row>
    <row r="23" spans="2:16" ht="24" customHeight="1" x14ac:dyDescent="0.45">
      <c r="B23" s="25"/>
      <c r="C23" s="73" t="str">
        <f t="shared" si="3"/>
        <v/>
      </c>
      <c r="D23" s="77"/>
      <c r="E23" s="78"/>
      <c r="F23" s="78"/>
      <c r="G23" s="78"/>
      <c r="H23" s="78"/>
      <c r="I23" s="78"/>
      <c r="J23" s="79"/>
      <c r="K23" s="69"/>
      <c r="L23" s="10" t="str">
        <f t="shared" si="0"/>
        <v/>
      </c>
      <c r="M23" s="11" t="str">
        <f t="shared" si="1"/>
        <v/>
      </c>
      <c r="N23" s="5"/>
      <c r="O23" s="4"/>
      <c r="P23" s="64" t="str">
        <f t="shared" si="2"/>
        <v/>
      </c>
    </row>
    <row r="24" spans="2:16" ht="24" customHeight="1" x14ac:dyDescent="0.45">
      <c r="B24" s="25"/>
      <c r="C24" s="73" t="str">
        <f t="shared" si="3"/>
        <v/>
      </c>
      <c r="D24" s="77"/>
      <c r="E24" s="78"/>
      <c r="F24" s="78"/>
      <c r="G24" s="78"/>
      <c r="H24" s="78"/>
      <c r="I24" s="78"/>
      <c r="J24" s="79"/>
      <c r="K24" s="69"/>
      <c r="L24" s="10" t="str">
        <f t="shared" si="0"/>
        <v/>
      </c>
      <c r="M24" s="11" t="str">
        <f t="shared" si="1"/>
        <v/>
      </c>
      <c r="N24" s="5"/>
      <c r="O24" s="4"/>
      <c r="P24" s="64" t="str">
        <f t="shared" si="2"/>
        <v/>
      </c>
    </row>
    <row r="25" spans="2:16" ht="24" customHeight="1" x14ac:dyDescent="0.45">
      <c r="B25" s="25"/>
      <c r="C25" s="73" t="str">
        <f t="shared" si="3"/>
        <v/>
      </c>
      <c r="D25" s="77"/>
      <c r="E25" s="78"/>
      <c r="F25" s="78"/>
      <c r="G25" s="78"/>
      <c r="H25" s="78"/>
      <c r="I25" s="78"/>
      <c r="J25" s="79"/>
      <c r="K25" s="69"/>
      <c r="L25" s="10" t="str">
        <f t="shared" si="0"/>
        <v/>
      </c>
      <c r="M25" s="11" t="str">
        <f t="shared" si="1"/>
        <v/>
      </c>
      <c r="N25" s="5"/>
      <c r="O25" s="4"/>
      <c r="P25" s="64" t="str">
        <f t="shared" si="2"/>
        <v/>
      </c>
    </row>
    <row r="26" spans="2:16" ht="24" customHeight="1" x14ac:dyDescent="0.45">
      <c r="B26" s="25"/>
      <c r="C26" s="73" t="str">
        <f t="shared" si="3"/>
        <v/>
      </c>
      <c r="D26" s="77"/>
      <c r="E26" s="78"/>
      <c r="F26" s="78"/>
      <c r="G26" s="78"/>
      <c r="H26" s="78"/>
      <c r="I26" s="78"/>
      <c r="J26" s="79"/>
      <c r="K26" s="69"/>
      <c r="L26" s="10" t="str">
        <f t="shared" si="0"/>
        <v/>
      </c>
      <c r="M26" s="11" t="str">
        <f t="shared" si="1"/>
        <v/>
      </c>
      <c r="N26" s="5"/>
      <c r="O26" s="4"/>
      <c r="P26" s="64" t="str">
        <f t="shared" si="2"/>
        <v/>
      </c>
    </row>
    <row r="27" spans="2:16" ht="24" customHeight="1" thickBot="1" x14ac:dyDescent="0.5">
      <c r="B27" s="25"/>
      <c r="C27" s="74" t="str">
        <f t="shared" si="3"/>
        <v/>
      </c>
      <c r="D27" s="105"/>
      <c r="E27" s="106"/>
      <c r="F27" s="106"/>
      <c r="G27" s="106"/>
      <c r="H27" s="106"/>
      <c r="I27" s="107"/>
      <c r="J27" s="108"/>
      <c r="K27" s="70"/>
      <c r="L27" s="10" t="str">
        <f t="shared" si="0"/>
        <v/>
      </c>
      <c r="M27" s="31" t="str">
        <f t="shared" si="1"/>
        <v/>
      </c>
      <c r="N27" s="5"/>
      <c r="O27" s="4"/>
      <c r="P27" s="64" t="str">
        <f t="shared" si="2"/>
        <v/>
      </c>
    </row>
    <row r="28" spans="2:16" ht="24" customHeight="1" thickBot="1" x14ac:dyDescent="0.6">
      <c r="B28" s="5"/>
      <c r="C28" s="5"/>
      <c r="D28" s="5"/>
      <c r="E28" s="5"/>
      <c r="F28" s="5"/>
      <c r="G28" s="5"/>
      <c r="H28" s="5"/>
      <c r="I28" s="75" t="s">
        <v>8</v>
      </c>
      <c r="J28" s="76"/>
      <c r="K28" s="34" t="str">
        <f>IF(SUM(K16:K27)=0,"",SUM(K16:K27))</f>
        <v/>
      </c>
      <c r="L28" s="36" t="s">
        <v>34</v>
      </c>
      <c r="M28" s="35" t="str">
        <f>IF(K28="","",SUM(M16:M27))</f>
        <v/>
      </c>
      <c r="N28" s="5"/>
      <c r="P28" s="18"/>
    </row>
    <row r="29" spans="2:16" ht="24" customHeight="1" x14ac:dyDescent="0.55000000000000004">
      <c r="B29" s="5"/>
      <c r="C29" s="5"/>
      <c r="D29" s="5"/>
      <c r="E29" s="5"/>
      <c r="F29" s="5"/>
      <c r="G29" s="5"/>
      <c r="H29" s="5"/>
      <c r="N29" s="5"/>
      <c r="P29" s="18"/>
    </row>
    <row r="30" spans="2:16" ht="24" customHeight="1" x14ac:dyDescent="0.45">
      <c r="B30" s="104" t="s">
        <v>37</v>
      </c>
      <c r="C30" s="104"/>
      <c r="D30" s="104"/>
      <c r="E30" s="5"/>
      <c r="F30" s="5"/>
      <c r="G30" s="5"/>
      <c r="H30" s="5"/>
      <c r="I30" s="7"/>
      <c r="J30" s="7"/>
      <c r="K30" s="12"/>
      <c r="L30" s="7"/>
      <c r="M30" s="33"/>
      <c r="N30" s="5"/>
    </row>
    <row r="31" spans="2:16" ht="24" customHeight="1" x14ac:dyDescent="0.45">
      <c r="B31" s="101" t="s">
        <v>43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39"/>
      <c r="O31" s="40"/>
      <c r="P31" s="40"/>
    </row>
    <row r="32" spans="2:16" ht="25.2" customHeight="1" x14ac:dyDescent="0.45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39"/>
      <c r="O32" s="40"/>
      <c r="P32" s="62"/>
    </row>
    <row r="33" spans="2:23" ht="25.2" customHeight="1" x14ac:dyDescent="0.45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39"/>
      <c r="O33" s="40"/>
      <c r="P33" s="40"/>
    </row>
    <row r="34" spans="2:23" ht="25.2" customHeight="1" x14ac:dyDescent="0.45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39"/>
      <c r="O34" s="40"/>
      <c r="P34" s="40"/>
    </row>
    <row r="35" spans="2:23" ht="25.2" customHeight="1" x14ac:dyDescent="0.4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41"/>
      <c r="O35" s="40"/>
      <c r="P35" s="40"/>
    </row>
    <row r="36" spans="2:23" ht="25.2" customHeight="1" x14ac:dyDescent="0.4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</row>
    <row r="37" spans="2:23" ht="25.2" customHeight="1" x14ac:dyDescent="0.4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2"/>
      <c r="R37" s="2"/>
      <c r="S37" s="2" t="s">
        <v>35</v>
      </c>
      <c r="T37" s="2" t="s">
        <v>36</v>
      </c>
    </row>
    <row r="38" spans="2:23" ht="25.2" customHeight="1" x14ac:dyDescent="0.45">
      <c r="B38" s="30"/>
      <c r="C38" s="30"/>
      <c r="D38" s="2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0"/>
      <c r="P38" s="40"/>
      <c r="Q38" s="3" t="s">
        <v>71</v>
      </c>
      <c r="R38" s="3" t="s">
        <v>72</v>
      </c>
      <c r="S38" s="3">
        <v>4000</v>
      </c>
      <c r="T38" s="61"/>
      <c r="U38" s="27" t="str">
        <f t="shared" ref="U38:U91" si="4">Q38</f>
        <v>01010</v>
      </c>
      <c r="W38" s="1" t="s">
        <v>20</v>
      </c>
    </row>
    <row r="39" spans="2:23" ht="25.2" customHeight="1" x14ac:dyDescent="0.4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4"/>
      <c r="M39" s="14"/>
      <c r="N39" s="42"/>
      <c r="O39" s="40"/>
      <c r="P39" s="40"/>
      <c r="Q39" s="3" t="s">
        <v>73</v>
      </c>
      <c r="R39" s="3" t="s">
        <v>74</v>
      </c>
      <c r="S39" s="3">
        <v>4500</v>
      </c>
      <c r="T39" s="3"/>
      <c r="U39" s="27" t="str">
        <f t="shared" si="4"/>
        <v>02090</v>
      </c>
      <c r="W39" s="1" t="s">
        <v>21</v>
      </c>
    </row>
    <row r="40" spans="2:23" ht="25.2" customHeight="1" x14ac:dyDescent="0.45">
      <c r="B40" s="43"/>
      <c r="C40" s="59"/>
      <c r="D40" s="59"/>
      <c r="E40" s="59"/>
      <c r="F40" s="59"/>
      <c r="G40" s="59"/>
      <c r="H40" s="59"/>
      <c r="I40" s="38"/>
      <c r="J40" s="38"/>
      <c r="K40" s="43"/>
      <c r="L40" s="43"/>
      <c r="M40" s="43"/>
      <c r="N40" s="44"/>
      <c r="O40" s="40"/>
      <c r="P40" s="40"/>
      <c r="Q40" s="3" t="s">
        <v>78</v>
      </c>
      <c r="R40" s="3" t="s">
        <v>42</v>
      </c>
      <c r="S40" s="3">
        <v>1500</v>
      </c>
      <c r="T40" s="3"/>
      <c r="U40" s="27" t="str">
        <f t="shared" si="4"/>
        <v>03030</v>
      </c>
      <c r="W40" s="1" t="s">
        <v>22</v>
      </c>
    </row>
    <row r="41" spans="2:23" ht="25.2" customHeight="1" x14ac:dyDescent="0.4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2"/>
      <c r="O41" s="40"/>
      <c r="P41" s="40"/>
      <c r="Q41" s="3" t="s">
        <v>77</v>
      </c>
      <c r="R41" s="3" t="s">
        <v>41</v>
      </c>
      <c r="S41" s="3">
        <v>1500</v>
      </c>
      <c r="T41" s="61"/>
      <c r="U41" s="27" t="str">
        <f t="shared" si="4"/>
        <v>03090</v>
      </c>
      <c r="W41" s="1" t="s">
        <v>23</v>
      </c>
    </row>
    <row r="42" spans="2:23" ht="25.2" customHeight="1" x14ac:dyDescent="0.45">
      <c r="B42" s="39"/>
      <c r="C42" s="30"/>
      <c r="D42" s="30"/>
      <c r="E42" s="30"/>
      <c r="F42" s="30"/>
      <c r="G42" s="30"/>
      <c r="H42" s="39"/>
      <c r="I42" s="30"/>
      <c r="J42" s="30"/>
      <c r="K42" s="30"/>
      <c r="L42" s="30"/>
      <c r="M42" s="30"/>
      <c r="N42" s="42"/>
      <c r="O42" s="40"/>
      <c r="P42" s="40"/>
      <c r="Q42" s="3" t="s">
        <v>75</v>
      </c>
      <c r="R42" s="3" t="s">
        <v>39</v>
      </c>
      <c r="S42" s="3">
        <v>1500</v>
      </c>
      <c r="T42" s="61"/>
      <c r="U42" s="27" t="str">
        <f t="shared" si="4"/>
        <v>03120</v>
      </c>
      <c r="W42" s="1" t="s">
        <v>24</v>
      </c>
    </row>
    <row r="43" spans="2:23" ht="25.2" customHeight="1" x14ac:dyDescent="0.4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2"/>
      <c r="O43" s="40"/>
      <c r="P43" s="40"/>
      <c r="Q43" s="3" t="s">
        <v>76</v>
      </c>
      <c r="R43" s="3" t="s">
        <v>40</v>
      </c>
      <c r="S43" s="3">
        <v>1500</v>
      </c>
      <c r="T43" s="3"/>
      <c r="U43" s="27" t="str">
        <f t="shared" si="4"/>
        <v>03130</v>
      </c>
      <c r="W43" s="1" t="s">
        <v>15</v>
      </c>
    </row>
    <row r="44" spans="2:23" ht="25.2" customHeight="1" x14ac:dyDescent="0.4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2"/>
      <c r="O44" s="40"/>
      <c r="P44" s="40"/>
      <c r="Q44" s="3" t="s">
        <v>79</v>
      </c>
      <c r="R44" s="3" t="s">
        <v>53</v>
      </c>
      <c r="S44" s="3">
        <v>5000</v>
      </c>
      <c r="T44" s="63" t="s">
        <v>114</v>
      </c>
      <c r="U44" s="27" t="str">
        <f t="shared" si="4"/>
        <v>04021</v>
      </c>
    </row>
    <row r="45" spans="2:23" ht="25.2" customHeight="1" x14ac:dyDescent="0.4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2"/>
      <c r="O45" s="40"/>
      <c r="P45" s="40"/>
      <c r="Q45" s="3" t="s">
        <v>80</v>
      </c>
      <c r="R45" s="3" t="s">
        <v>54</v>
      </c>
      <c r="S45" s="3">
        <v>5000</v>
      </c>
      <c r="T45" s="61"/>
      <c r="U45" s="27" t="str">
        <f t="shared" si="4"/>
        <v>04022</v>
      </c>
      <c r="W45" s="1" t="s">
        <v>26</v>
      </c>
    </row>
    <row r="46" spans="2:23" ht="25.2" customHeight="1" x14ac:dyDescent="0.45">
      <c r="B46" s="39"/>
      <c r="C46" s="30"/>
      <c r="D46" s="30"/>
      <c r="E46" s="30"/>
      <c r="F46" s="30"/>
      <c r="G46" s="39"/>
      <c r="H46" s="39"/>
      <c r="I46" s="39"/>
      <c r="J46" s="39"/>
      <c r="K46" s="39"/>
      <c r="L46" s="39"/>
      <c r="M46" s="39"/>
      <c r="N46" s="42"/>
      <c r="O46" s="40"/>
      <c r="P46" s="40"/>
      <c r="Q46" s="3" t="s">
        <v>81</v>
      </c>
      <c r="R46" s="3" t="s">
        <v>38</v>
      </c>
      <c r="S46" s="3">
        <v>5000</v>
      </c>
      <c r="T46" s="3"/>
      <c r="U46" s="27" t="str">
        <f t="shared" si="4"/>
        <v>04023</v>
      </c>
      <c r="W46" s="1" t="s">
        <v>25</v>
      </c>
    </row>
    <row r="47" spans="2:23" ht="25.2" customHeight="1" x14ac:dyDescent="0.45">
      <c r="B47" s="39"/>
      <c r="C47" s="29"/>
      <c r="D47" s="30"/>
      <c r="E47" s="30"/>
      <c r="F47" s="30"/>
      <c r="G47" s="30"/>
      <c r="H47" s="30"/>
      <c r="I47" s="30"/>
      <c r="J47" s="30"/>
      <c r="K47" s="29"/>
      <c r="L47" s="29"/>
      <c r="M47" s="29"/>
      <c r="N47" s="42"/>
      <c r="O47" s="45"/>
      <c r="P47" s="45"/>
      <c r="Q47" s="3" t="s">
        <v>82</v>
      </c>
      <c r="R47" s="3" t="s">
        <v>44</v>
      </c>
      <c r="S47" s="3">
        <v>5000</v>
      </c>
      <c r="T47" s="63"/>
      <c r="U47" s="27" t="str">
        <f t="shared" si="4"/>
        <v>04024</v>
      </c>
    </row>
    <row r="48" spans="2:23" ht="25.2" customHeight="1" x14ac:dyDescent="0.45">
      <c r="B48" s="39"/>
      <c r="C48" s="29"/>
      <c r="D48" s="56"/>
      <c r="E48" s="56"/>
      <c r="F48" s="56"/>
      <c r="G48" s="56"/>
      <c r="H48" s="56"/>
      <c r="I48" s="56"/>
      <c r="J48" s="56"/>
      <c r="K48" s="46"/>
      <c r="L48" s="47"/>
      <c r="M48" s="48"/>
      <c r="N48" s="42"/>
      <c r="O48" s="45"/>
      <c r="P48" s="45"/>
      <c r="Q48" s="3" t="s">
        <v>83</v>
      </c>
      <c r="R48" s="3" t="s">
        <v>45</v>
      </c>
      <c r="S48" s="3">
        <v>5000</v>
      </c>
      <c r="T48" s="63" t="s">
        <v>114</v>
      </c>
      <c r="U48" s="27" t="str">
        <f t="shared" si="4"/>
        <v>04031</v>
      </c>
    </row>
    <row r="49" spans="2:21" ht="25.2" customHeight="1" x14ac:dyDescent="0.45">
      <c r="B49" s="39"/>
      <c r="C49" s="29"/>
      <c r="D49" s="56"/>
      <c r="E49" s="56"/>
      <c r="F49" s="56"/>
      <c r="G49" s="56"/>
      <c r="H49" s="56"/>
      <c r="I49" s="56"/>
      <c r="J49" s="56"/>
      <c r="K49" s="46"/>
      <c r="L49" s="47"/>
      <c r="M49" s="48"/>
      <c r="N49" s="42"/>
      <c r="O49" s="45"/>
      <c r="P49" s="45"/>
      <c r="Q49" s="3" t="s">
        <v>84</v>
      </c>
      <c r="R49" s="3" t="s">
        <v>46</v>
      </c>
      <c r="S49" s="3">
        <v>5000</v>
      </c>
      <c r="T49" s="3"/>
      <c r="U49" s="27" t="str">
        <f t="shared" si="4"/>
        <v>04032</v>
      </c>
    </row>
    <row r="50" spans="2:21" ht="25.2" customHeight="1" x14ac:dyDescent="0.45">
      <c r="B50" s="39"/>
      <c r="C50" s="29"/>
      <c r="D50" s="56"/>
      <c r="E50" s="56"/>
      <c r="F50" s="56"/>
      <c r="G50" s="56"/>
      <c r="H50" s="56"/>
      <c r="I50" s="56"/>
      <c r="J50" s="56"/>
      <c r="K50" s="46"/>
      <c r="L50" s="47"/>
      <c r="M50" s="48"/>
      <c r="N50" s="42"/>
      <c r="O50" s="45"/>
      <c r="P50" s="45"/>
      <c r="Q50" s="3" t="s">
        <v>85</v>
      </c>
      <c r="R50" s="3" t="s">
        <v>47</v>
      </c>
      <c r="S50" s="3">
        <v>5000</v>
      </c>
      <c r="T50" s="3"/>
      <c r="U50" s="27" t="str">
        <f t="shared" si="4"/>
        <v>04033</v>
      </c>
    </row>
    <row r="51" spans="2:21" ht="25.2" customHeight="1" x14ac:dyDescent="0.45">
      <c r="B51" s="39"/>
      <c r="C51" s="29"/>
      <c r="D51" s="56"/>
      <c r="E51" s="56"/>
      <c r="F51" s="56"/>
      <c r="G51" s="56"/>
      <c r="H51" s="56"/>
      <c r="I51" s="56"/>
      <c r="J51" s="56"/>
      <c r="K51" s="46"/>
      <c r="L51" s="47"/>
      <c r="M51" s="48"/>
      <c r="N51" s="42"/>
      <c r="O51" s="45"/>
      <c r="P51" s="45"/>
      <c r="Q51" s="3" t="s">
        <v>86</v>
      </c>
      <c r="R51" s="3" t="s">
        <v>48</v>
      </c>
      <c r="S51" s="3">
        <v>5000</v>
      </c>
      <c r="T51" s="63"/>
      <c r="U51" s="27" t="str">
        <f t="shared" si="4"/>
        <v>04034</v>
      </c>
    </row>
    <row r="52" spans="2:21" ht="25.2" customHeight="1" x14ac:dyDescent="0.45">
      <c r="B52" s="39"/>
      <c r="C52" s="29"/>
      <c r="D52" s="56"/>
      <c r="E52" s="56"/>
      <c r="F52" s="56"/>
      <c r="G52" s="56"/>
      <c r="H52" s="56"/>
      <c r="I52" s="56"/>
      <c r="J52" s="56"/>
      <c r="K52" s="46"/>
      <c r="L52" s="47"/>
      <c r="M52" s="48"/>
      <c r="N52" s="42"/>
      <c r="O52" s="45"/>
      <c r="P52" s="45"/>
      <c r="Q52" s="3" t="s">
        <v>60</v>
      </c>
      <c r="R52" s="3" t="s">
        <v>61</v>
      </c>
      <c r="S52" s="3">
        <v>3000</v>
      </c>
      <c r="T52" s="3"/>
      <c r="U52" s="27" t="str">
        <f t="shared" si="4"/>
        <v>05010</v>
      </c>
    </row>
    <row r="53" spans="2:21" ht="25.2" customHeight="1" x14ac:dyDescent="0.45">
      <c r="B53" s="39"/>
      <c r="C53" s="29"/>
      <c r="D53" s="56"/>
      <c r="E53" s="56"/>
      <c r="F53" s="56"/>
      <c r="G53" s="56"/>
      <c r="H53" s="56"/>
      <c r="I53" s="56"/>
      <c r="J53" s="56"/>
      <c r="K53" s="46"/>
      <c r="L53" s="47"/>
      <c r="M53" s="48"/>
      <c r="N53" s="42"/>
      <c r="O53" s="45"/>
      <c r="P53" s="45"/>
      <c r="Q53" s="3" t="s">
        <v>62</v>
      </c>
      <c r="R53" s="3" t="s">
        <v>28</v>
      </c>
      <c r="S53" s="3">
        <v>3000</v>
      </c>
      <c r="T53" s="3"/>
      <c r="U53" s="27" t="str">
        <f t="shared" si="4"/>
        <v>05020</v>
      </c>
    </row>
    <row r="54" spans="2:21" ht="25.2" customHeight="1" x14ac:dyDescent="0.45">
      <c r="B54" s="39"/>
      <c r="C54" s="29"/>
      <c r="D54" s="56"/>
      <c r="E54" s="56"/>
      <c r="F54" s="56"/>
      <c r="G54" s="56"/>
      <c r="H54" s="56"/>
      <c r="I54" s="56"/>
      <c r="J54" s="56"/>
      <c r="K54" s="46"/>
      <c r="L54" s="47"/>
      <c r="M54" s="48"/>
      <c r="N54" s="42"/>
      <c r="O54" s="45"/>
      <c r="P54" s="45"/>
      <c r="Q54" s="3" t="s">
        <v>88</v>
      </c>
      <c r="R54" s="3" t="s">
        <v>56</v>
      </c>
      <c r="S54" s="3">
        <v>2000</v>
      </c>
      <c r="T54" s="3"/>
      <c r="U54" s="27" t="str">
        <f t="shared" si="4"/>
        <v>06010</v>
      </c>
    </row>
    <row r="55" spans="2:21" ht="25.2" customHeight="1" x14ac:dyDescent="0.45">
      <c r="B55" s="39"/>
      <c r="C55" s="29"/>
      <c r="D55" s="56"/>
      <c r="E55" s="56"/>
      <c r="F55" s="56"/>
      <c r="G55" s="56"/>
      <c r="H55" s="56"/>
      <c r="I55" s="56"/>
      <c r="J55" s="56"/>
      <c r="K55" s="46"/>
      <c r="L55" s="47"/>
      <c r="M55" s="48"/>
      <c r="N55" s="42"/>
      <c r="O55" s="45"/>
      <c r="P55" s="45"/>
      <c r="Q55" s="3" t="s">
        <v>87</v>
      </c>
      <c r="R55" s="3" t="s">
        <v>55</v>
      </c>
      <c r="S55" s="3">
        <v>2000</v>
      </c>
      <c r="T55" s="3"/>
      <c r="U55" s="27" t="str">
        <f t="shared" si="4"/>
        <v>06020</v>
      </c>
    </row>
    <row r="56" spans="2:21" ht="25.2" customHeight="1" x14ac:dyDescent="0.45">
      <c r="B56" s="39"/>
      <c r="C56" s="29"/>
      <c r="D56" s="56"/>
      <c r="E56" s="56"/>
      <c r="F56" s="56"/>
      <c r="G56" s="56"/>
      <c r="H56" s="56"/>
      <c r="I56" s="56"/>
      <c r="J56" s="56"/>
      <c r="K56" s="46"/>
      <c r="L56" s="47"/>
      <c r="M56" s="48"/>
      <c r="N56" s="42"/>
      <c r="O56" s="45"/>
      <c r="P56" s="45"/>
      <c r="Q56" s="3" t="s">
        <v>63</v>
      </c>
      <c r="R56" s="3" t="s">
        <v>57</v>
      </c>
      <c r="S56" s="3">
        <v>800</v>
      </c>
      <c r="T56" s="3"/>
      <c r="U56" s="27" t="str">
        <f t="shared" si="4"/>
        <v>07010</v>
      </c>
    </row>
    <row r="57" spans="2:21" ht="25.2" customHeight="1" x14ac:dyDescent="0.45">
      <c r="B57" s="39"/>
      <c r="C57" s="29"/>
      <c r="D57" s="56"/>
      <c r="E57" s="56"/>
      <c r="F57" s="56"/>
      <c r="G57" s="56"/>
      <c r="H57" s="56"/>
      <c r="I57" s="56"/>
      <c r="J57" s="56"/>
      <c r="K57" s="46"/>
      <c r="L57" s="47"/>
      <c r="M57" s="48"/>
      <c r="N57" s="42"/>
      <c r="O57" s="45"/>
      <c r="P57" s="45"/>
      <c r="Q57" s="3" t="s">
        <v>89</v>
      </c>
      <c r="R57" s="3" t="s">
        <v>49</v>
      </c>
      <c r="S57" s="3">
        <v>800</v>
      </c>
      <c r="T57" s="3"/>
      <c r="U57" s="27" t="str">
        <f t="shared" si="4"/>
        <v>07020</v>
      </c>
    </row>
    <row r="58" spans="2:21" ht="25.2" customHeight="1" x14ac:dyDescent="0.45">
      <c r="B58" s="39"/>
      <c r="C58" s="29"/>
      <c r="D58" s="56"/>
      <c r="E58" s="56"/>
      <c r="F58" s="56"/>
      <c r="G58" s="56"/>
      <c r="H58" s="56"/>
      <c r="I58" s="56"/>
      <c r="J58" s="56"/>
      <c r="K58" s="46"/>
      <c r="L58" s="47"/>
      <c r="M58" s="48"/>
      <c r="N58" s="42"/>
      <c r="O58" s="45"/>
      <c r="P58" s="45"/>
      <c r="Q58" s="3" t="s">
        <v>90</v>
      </c>
      <c r="R58" s="3" t="s">
        <v>27</v>
      </c>
      <c r="S58" s="3">
        <v>800</v>
      </c>
      <c r="T58" s="3"/>
      <c r="U58" s="27" t="str">
        <f t="shared" si="4"/>
        <v>07040</v>
      </c>
    </row>
    <row r="59" spans="2:21" ht="25.2" customHeight="1" x14ac:dyDescent="0.45">
      <c r="B59" s="39"/>
      <c r="C59" s="29"/>
      <c r="D59" s="56"/>
      <c r="E59" s="56"/>
      <c r="F59" s="56"/>
      <c r="G59" s="56"/>
      <c r="H59" s="56"/>
      <c r="I59" s="56"/>
      <c r="J59" s="56"/>
      <c r="K59" s="46"/>
      <c r="L59" s="47"/>
      <c r="M59" s="48"/>
      <c r="N59" s="42"/>
      <c r="O59" s="40"/>
      <c r="P59" s="40"/>
      <c r="Q59" s="3" t="s">
        <v>91</v>
      </c>
      <c r="R59" s="3" t="s">
        <v>58</v>
      </c>
      <c r="S59" s="3">
        <v>800</v>
      </c>
      <c r="T59" s="3"/>
      <c r="U59" s="27" t="str">
        <f t="shared" si="4"/>
        <v>07060</v>
      </c>
    </row>
    <row r="60" spans="2:21" ht="25.2" customHeight="1" x14ac:dyDescent="0.4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9"/>
      <c r="M60" s="49"/>
      <c r="N60" s="42"/>
      <c r="O60" s="40"/>
      <c r="P60" s="40"/>
      <c r="Q60" s="3" t="s">
        <v>92</v>
      </c>
      <c r="R60" s="3" t="s">
        <v>59</v>
      </c>
      <c r="S60" s="3">
        <v>800</v>
      </c>
      <c r="T60" s="3"/>
      <c r="U60" s="27" t="str">
        <f t="shared" si="4"/>
        <v>07070</v>
      </c>
    </row>
    <row r="61" spans="2:21" ht="25.2" customHeight="1" x14ac:dyDescent="0.4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29"/>
      <c r="M61" s="50"/>
      <c r="N61" s="42"/>
      <c r="O61" s="40"/>
      <c r="P61" s="40"/>
      <c r="Q61" s="3" t="s">
        <v>93</v>
      </c>
      <c r="R61" s="3" t="s">
        <v>50</v>
      </c>
      <c r="S61" s="3">
        <v>800</v>
      </c>
      <c r="T61" s="3"/>
      <c r="U61" s="27" t="str">
        <f t="shared" si="4"/>
        <v>07080</v>
      </c>
    </row>
    <row r="62" spans="2:21" ht="25.2" customHeight="1" x14ac:dyDescent="0.4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2"/>
      <c r="O62" s="40"/>
      <c r="P62" s="40"/>
      <c r="Q62" s="3" t="s">
        <v>94</v>
      </c>
      <c r="R62" s="3" t="s">
        <v>2</v>
      </c>
      <c r="S62" s="3">
        <v>150</v>
      </c>
      <c r="T62" s="3"/>
      <c r="U62" s="27" t="str">
        <f t="shared" si="4"/>
        <v>08000</v>
      </c>
    </row>
    <row r="63" spans="2:21" x14ac:dyDescent="0.4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40"/>
      <c r="P63" s="40"/>
      <c r="Q63" s="3" t="s">
        <v>95</v>
      </c>
      <c r="R63" s="3" t="s">
        <v>29</v>
      </c>
      <c r="S63" s="3">
        <v>400</v>
      </c>
      <c r="T63" s="3"/>
      <c r="U63" s="27" t="str">
        <f t="shared" si="4"/>
        <v>09000</v>
      </c>
    </row>
    <row r="64" spans="2:21" x14ac:dyDescent="0.4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2"/>
      <c r="O64" s="40"/>
      <c r="P64" s="40"/>
      <c r="Q64" s="3" t="s">
        <v>96</v>
      </c>
      <c r="R64" s="3" t="s">
        <v>52</v>
      </c>
      <c r="S64" s="3">
        <v>400</v>
      </c>
      <c r="T64" s="3"/>
      <c r="U64" s="27" t="str">
        <f t="shared" si="4"/>
        <v>10000</v>
      </c>
    </row>
    <row r="65" spans="2:21" x14ac:dyDescent="0.4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2"/>
      <c r="O65" s="40"/>
      <c r="P65" s="40"/>
      <c r="Q65" s="3" t="s">
        <v>97</v>
      </c>
      <c r="R65" s="3" t="s">
        <v>3</v>
      </c>
      <c r="S65" s="3">
        <v>300</v>
      </c>
      <c r="T65" s="3"/>
      <c r="U65" s="27" t="str">
        <f t="shared" si="4"/>
        <v>11000</v>
      </c>
    </row>
    <row r="66" spans="2:21" ht="22.2" customHeight="1" x14ac:dyDescent="0.4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2"/>
      <c r="O66" s="40"/>
      <c r="P66" s="40"/>
      <c r="Q66" s="3" t="s">
        <v>68</v>
      </c>
      <c r="R66" s="3" t="s">
        <v>4</v>
      </c>
      <c r="S66" s="3">
        <v>500</v>
      </c>
      <c r="T66" s="3"/>
      <c r="U66" s="27" t="str">
        <f t="shared" si="4"/>
        <v>12000</v>
      </c>
    </row>
    <row r="67" spans="2:21" x14ac:dyDescent="0.4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40"/>
      <c r="P67" s="40"/>
      <c r="Q67" s="3" t="s">
        <v>69</v>
      </c>
      <c r="R67" s="3" t="s">
        <v>5</v>
      </c>
      <c r="S67" s="3">
        <v>500</v>
      </c>
      <c r="T67" s="3"/>
      <c r="U67" s="27" t="str">
        <f t="shared" si="4"/>
        <v>13000</v>
      </c>
    </row>
    <row r="68" spans="2:21" x14ac:dyDescent="0.4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0"/>
      <c r="P68" s="40"/>
      <c r="Q68" s="3" t="s">
        <v>70</v>
      </c>
      <c r="R68" s="3" t="s">
        <v>51</v>
      </c>
      <c r="S68" s="3">
        <v>350</v>
      </c>
      <c r="T68" s="3"/>
      <c r="U68" s="27" t="str">
        <f t="shared" si="4"/>
        <v>14000</v>
      </c>
    </row>
    <row r="69" spans="2:21" x14ac:dyDescent="0.4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0"/>
      <c r="P69" s="40"/>
      <c r="Q69" s="3" t="s">
        <v>99</v>
      </c>
      <c r="R69" s="3" t="s">
        <v>66</v>
      </c>
      <c r="S69" s="3">
        <v>1500</v>
      </c>
      <c r="T69" s="3"/>
      <c r="U69" s="27" t="str">
        <f t="shared" si="4"/>
        <v>15040</v>
      </c>
    </row>
    <row r="70" spans="2:21" x14ac:dyDescent="0.45">
      <c r="B70" s="42"/>
      <c r="C70" s="57"/>
      <c r="D70" s="57"/>
      <c r="E70" s="57"/>
      <c r="F70" s="57"/>
      <c r="G70" s="57"/>
      <c r="H70" s="57"/>
      <c r="I70" s="51"/>
      <c r="J70" s="51"/>
      <c r="K70" s="51"/>
      <c r="L70" s="42"/>
      <c r="M70" s="42"/>
      <c r="N70" s="42"/>
      <c r="O70" s="40"/>
      <c r="P70" s="40"/>
      <c r="Q70" s="3" t="s">
        <v>116</v>
      </c>
      <c r="R70" s="3" t="s">
        <v>117</v>
      </c>
      <c r="S70" s="3">
        <v>1500</v>
      </c>
      <c r="T70" s="3"/>
      <c r="U70" s="27" t="str">
        <f t="shared" si="4"/>
        <v>15080</v>
      </c>
    </row>
    <row r="71" spans="2:21" x14ac:dyDescent="0.45">
      <c r="B71" s="42"/>
      <c r="C71" s="58"/>
      <c r="D71" s="58"/>
      <c r="E71" s="58"/>
      <c r="F71" s="58"/>
      <c r="G71" s="58"/>
      <c r="H71" s="58"/>
      <c r="I71" s="58"/>
      <c r="J71" s="58"/>
      <c r="K71" s="58"/>
      <c r="L71" s="52"/>
      <c r="M71" s="52"/>
      <c r="N71" s="53"/>
      <c r="O71" s="40"/>
      <c r="P71" s="40"/>
      <c r="Q71" s="3" t="s">
        <v>98</v>
      </c>
      <c r="R71" s="3" t="s">
        <v>65</v>
      </c>
      <c r="S71" s="3">
        <v>1500</v>
      </c>
      <c r="T71" s="3"/>
      <c r="U71" s="27" t="str">
        <f t="shared" si="4"/>
        <v>15120</v>
      </c>
    </row>
    <row r="72" spans="2:21" x14ac:dyDescent="0.45">
      <c r="B72" s="42"/>
      <c r="C72" s="58"/>
      <c r="D72" s="58"/>
      <c r="E72" s="58"/>
      <c r="F72" s="58"/>
      <c r="G72" s="58"/>
      <c r="H72" s="58"/>
      <c r="I72" s="58"/>
      <c r="J72" s="58"/>
      <c r="K72" s="58"/>
      <c r="L72" s="52"/>
      <c r="M72" s="52"/>
      <c r="N72" s="53"/>
      <c r="O72" s="40"/>
      <c r="P72" s="40"/>
      <c r="Q72" s="3" t="s">
        <v>100</v>
      </c>
      <c r="R72" s="3" t="s">
        <v>67</v>
      </c>
      <c r="S72" s="3">
        <v>1500</v>
      </c>
      <c r="T72" s="3"/>
      <c r="U72" s="27" t="str">
        <f t="shared" si="4"/>
        <v>15140</v>
      </c>
    </row>
    <row r="73" spans="2:21" x14ac:dyDescent="0.45">
      <c r="B73" s="42"/>
      <c r="C73" s="58"/>
      <c r="D73" s="58"/>
      <c r="E73" s="58"/>
      <c r="F73" s="58"/>
      <c r="G73" s="58"/>
      <c r="H73" s="58"/>
      <c r="I73" s="58"/>
      <c r="J73" s="58"/>
      <c r="K73" s="58"/>
      <c r="L73" s="52"/>
      <c r="M73" s="52"/>
      <c r="N73" s="53"/>
      <c r="O73" s="40"/>
      <c r="P73" s="40"/>
      <c r="Q73" s="3" t="s">
        <v>101</v>
      </c>
      <c r="R73" s="3" t="s">
        <v>102</v>
      </c>
      <c r="S73" s="3">
        <v>1500</v>
      </c>
      <c r="T73" s="3"/>
      <c r="U73" s="27" t="str">
        <f t="shared" si="4"/>
        <v>16100</v>
      </c>
    </row>
    <row r="74" spans="2:21" x14ac:dyDescent="0.45">
      <c r="B74" s="42"/>
      <c r="C74" s="58"/>
      <c r="D74" s="58"/>
      <c r="E74" s="58"/>
      <c r="F74" s="58"/>
      <c r="G74" s="58"/>
      <c r="H74" s="58"/>
      <c r="I74" s="58"/>
      <c r="J74" s="58"/>
      <c r="K74" s="58"/>
      <c r="L74" s="52"/>
      <c r="M74" s="52"/>
      <c r="N74" s="53"/>
      <c r="O74" s="40"/>
      <c r="P74" s="40"/>
      <c r="Q74" s="3" t="s">
        <v>103</v>
      </c>
      <c r="R74" s="3" t="s">
        <v>64</v>
      </c>
      <c r="S74" s="3">
        <v>1500</v>
      </c>
      <c r="T74" s="3"/>
      <c r="U74" s="27" t="str">
        <f t="shared" si="4"/>
        <v>16110</v>
      </c>
    </row>
    <row r="75" spans="2:21" x14ac:dyDescent="0.45">
      <c r="B75" s="42"/>
      <c r="C75" s="58"/>
      <c r="D75" s="58"/>
      <c r="E75" s="58"/>
      <c r="F75" s="58"/>
      <c r="G75" s="58"/>
      <c r="H75" s="58"/>
      <c r="I75" s="58"/>
      <c r="J75" s="58"/>
      <c r="K75" s="58"/>
      <c r="L75" s="52"/>
      <c r="M75" s="52"/>
      <c r="N75" s="53"/>
      <c r="O75" s="40"/>
      <c r="P75" s="40"/>
      <c r="Q75" s="3" t="s">
        <v>104</v>
      </c>
      <c r="R75" s="3" t="s">
        <v>105</v>
      </c>
      <c r="S75" s="3">
        <v>350</v>
      </c>
      <c r="T75" s="3"/>
      <c r="U75" s="27" t="str">
        <f t="shared" si="4"/>
        <v>17307</v>
      </c>
    </row>
    <row r="76" spans="2:21" x14ac:dyDescent="0.45">
      <c r="B76" s="42"/>
      <c r="C76" s="58"/>
      <c r="D76" s="58"/>
      <c r="E76" s="58"/>
      <c r="F76" s="58"/>
      <c r="G76" s="58"/>
      <c r="H76" s="58"/>
      <c r="I76" s="58"/>
      <c r="J76" s="58"/>
      <c r="K76" s="58"/>
      <c r="L76" s="52"/>
      <c r="M76" s="52"/>
      <c r="N76" s="53"/>
      <c r="O76" s="40"/>
      <c r="P76" s="40"/>
      <c r="Q76" s="3" t="s">
        <v>106</v>
      </c>
      <c r="R76" s="3" t="s">
        <v>107</v>
      </c>
      <c r="S76" s="3">
        <v>350</v>
      </c>
      <c r="T76" s="3"/>
      <c r="U76" s="27" t="str">
        <f t="shared" si="4"/>
        <v>17317</v>
      </c>
    </row>
    <row r="77" spans="2:21" x14ac:dyDescent="0.45">
      <c r="B77" s="42"/>
      <c r="C77" s="58"/>
      <c r="D77" s="58"/>
      <c r="E77" s="58"/>
      <c r="F77" s="58"/>
      <c r="G77" s="58"/>
      <c r="H77" s="58"/>
      <c r="I77" s="58"/>
      <c r="J77" s="58"/>
      <c r="K77" s="58"/>
      <c r="L77" s="52"/>
      <c r="M77" s="52"/>
      <c r="N77" s="53"/>
      <c r="O77" s="40"/>
      <c r="P77" s="40"/>
      <c r="Q77" s="3" t="s">
        <v>108</v>
      </c>
      <c r="R77" s="3" t="s">
        <v>109</v>
      </c>
      <c r="S77" s="3">
        <v>350</v>
      </c>
      <c r="T77" s="3"/>
      <c r="U77" s="27" t="str">
        <f t="shared" si="4"/>
        <v>17327</v>
      </c>
    </row>
    <row r="78" spans="2:21" x14ac:dyDescent="0.45">
      <c r="B78" s="42"/>
      <c r="C78" s="58"/>
      <c r="D78" s="58"/>
      <c r="E78" s="58"/>
      <c r="F78" s="58"/>
      <c r="G78" s="58"/>
      <c r="H78" s="58"/>
      <c r="I78" s="58"/>
      <c r="J78" s="58"/>
      <c r="K78" s="58"/>
      <c r="L78" s="52"/>
      <c r="M78" s="52"/>
      <c r="N78" s="53"/>
      <c r="O78" s="40"/>
      <c r="P78" s="40"/>
      <c r="Q78" s="3" t="s">
        <v>110</v>
      </c>
      <c r="R78" s="3" t="s">
        <v>111</v>
      </c>
      <c r="S78" s="3">
        <v>350</v>
      </c>
      <c r="T78" s="3" t="s">
        <v>139</v>
      </c>
      <c r="U78" s="27" t="str">
        <f t="shared" si="4"/>
        <v>17337</v>
      </c>
    </row>
    <row r="79" spans="2:21" x14ac:dyDescent="0.45">
      <c r="B79" s="42"/>
      <c r="C79" s="58"/>
      <c r="D79" s="58"/>
      <c r="E79" s="58"/>
      <c r="F79" s="58"/>
      <c r="G79" s="58"/>
      <c r="H79" s="58"/>
      <c r="I79" s="58"/>
      <c r="J79" s="58"/>
      <c r="K79" s="58"/>
      <c r="L79" s="52"/>
      <c r="M79" s="52"/>
      <c r="N79" s="53"/>
      <c r="O79" s="40"/>
      <c r="P79" s="40"/>
      <c r="Q79" s="3" t="s">
        <v>112</v>
      </c>
      <c r="R79" s="3" t="s">
        <v>113</v>
      </c>
      <c r="S79" s="3">
        <v>400</v>
      </c>
      <c r="T79" s="3"/>
      <c r="U79" s="27" t="str">
        <f t="shared" si="4"/>
        <v>17347</v>
      </c>
    </row>
    <row r="80" spans="2:21" x14ac:dyDescent="0.45">
      <c r="B80" s="42"/>
      <c r="C80" s="58"/>
      <c r="D80" s="58"/>
      <c r="E80" s="58"/>
      <c r="F80" s="58"/>
      <c r="G80" s="58"/>
      <c r="H80" s="58"/>
      <c r="I80" s="58"/>
      <c r="J80" s="58"/>
      <c r="K80" s="58"/>
      <c r="L80" s="52"/>
      <c r="M80" s="52"/>
      <c r="N80" s="53"/>
      <c r="O80" s="40"/>
      <c r="P80" s="40"/>
      <c r="Q80" s="3" t="s">
        <v>140</v>
      </c>
      <c r="R80" s="3" t="s">
        <v>141</v>
      </c>
      <c r="S80" s="3">
        <v>350</v>
      </c>
      <c r="T80" s="3"/>
      <c r="U80" s="27" t="str">
        <f t="shared" si="4"/>
        <v>17357</v>
      </c>
    </row>
    <row r="81" spans="2:21" x14ac:dyDescent="0.45">
      <c r="B81" s="42"/>
      <c r="C81" s="58"/>
      <c r="D81" s="58"/>
      <c r="E81" s="58"/>
      <c r="F81" s="58"/>
      <c r="G81" s="58"/>
      <c r="H81" s="58"/>
      <c r="I81" s="58"/>
      <c r="J81" s="58"/>
      <c r="K81" s="58"/>
      <c r="L81" s="52"/>
      <c r="M81" s="52"/>
      <c r="N81" s="53"/>
      <c r="O81" s="40"/>
      <c r="P81" s="40"/>
      <c r="Q81" s="3" t="s">
        <v>120</v>
      </c>
      <c r="R81" s="3" t="s">
        <v>121</v>
      </c>
      <c r="S81" s="3">
        <v>3000</v>
      </c>
      <c r="T81" s="3"/>
      <c r="U81" s="27" t="str">
        <f t="shared" si="4"/>
        <v>18010</v>
      </c>
    </row>
    <row r="82" spans="2:21" x14ac:dyDescent="0.45">
      <c r="B82" s="42"/>
      <c r="C82" s="58"/>
      <c r="D82" s="58"/>
      <c r="E82" s="58"/>
      <c r="F82" s="58"/>
      <c r="G82" s="58"/>
      <c r="H82" s="58"/>
      <c r="I82" s="58"/>
      <c r="J82" s="58"/>
      <c r="K82" s="58"/>
      <c r="L82" s="52"/>
      <c r="M82" s="52"/>
      <c r="N82" s="53"/>
      <c r="O82" s="40"/>
      <c r="P82" s="40"/>
      <c r="Q82" s="3" t="s">
        <v>122</v>
      </c>
      <c r="R82" s="3" t="s">
        <v>123</v>
      </c>
      <c r="S82" s="3">
        <v>3000</v>
      </c>
      <c r="T82" s="3"/>
      <c r="U82" s="27" t="str">
        <f t="shared" si="4"/>
        <v>18020</v>
      </c>
    </row>
    <row r="83" spans="2:21" x14ac:dyDescent="0.45">
      <c r="B83" s="42"/>
      <c r="C83" s="58"/>
      <c r="D83" s="58"/>
      <c r="E83" s="58"/>
      <c r="F83" s="58"/>
      <c r="G83" s="58"/>
      <c r="H83" s="58"/>
      <c r="I83" s="58"/>
      <c r="J83" s="58"/>
      <c r="K83" s="58"/>
      <c r="L83" s="52"/>
      <c r="M83" s="52"/>
      <c r="N83" s="53"/>
      <c r="O83" s="40"/>
      <c r="P83" s="40"/>
      <c r="Q83" s="3" t="s">
        <v>124</v>
      </c>
      <c r="R83" s="3" t="s">
        <v>125</v>
      </c>
      <c r="S83" s="3">
        <v>3000</v>
      </c>
      <c r="T83" s="3"/>
      <c r="U83" s="27" t="str">
        <f t="shared" si="4"/>
        <v>19021</v>
      </c>
    </row>
    <row r="84" spans="2:21" x14ac:dyDescent="0.45">
      <c r="B84" s="42"/>
      <c r="C84" s="58"/>
      <c r="D84" s="58"/>
      <c r="E84" s="58"/>
      <c r="F84" s="58"/>
      <c r="G84" s="58"/>
      <c r="H84" s="58"/>
      <c r="I84" s="58"/>
      <c r="J84" s="58"/>
      <c r="K84" s="58"/>
      <c r="L84" s="52"/>
      <c r="M84" s="52"/>
      <c r="N84" s="53"/>
      <c r="O84" s="40"/>
      <c r="P84" s="40"/>
      <c r="Q84" s="3" t="s">
        <v>126</v>
      </c>
      <c r="R84" s="3" t="s">
        <v>127</v>
      </c>
      <c r="S84" s="3">
        <v>3000</v>
      </c>
      <c r="T84" s="3"/>
      <c r="U84" s="27" t="str">
        <f t="shared" si="4"/>
        <v>19022</v>
      </c>
    </row>
    <row r="85" spans="2:21" x14ac:dyDescent="0.45">
      <c r="B85" s="40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40"/>
      <c r="N85" s="40"/>
      <c r="O85" s="40"/>
      <c r="P85" s="40"/>
      <c r="Q85" s="3" t="s">
        <v>128</v>
      </c>
      <c r="R85" s="3" t="s">
        <v>129</v>
      </c>
      <c r="S85" s="3">
        <v>3000</v>
      </c>
      <c r="T85" s="3"/>
      <c r="U85" s="27" t="str">
        <f t="shared" si="4"/>
        <v>19023</v>
      </c>
    </row>
    <row r="86" spans="2:21" x14ac:dyDescent="0.45">
      <c r="B86" s="40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40"/>
      <c r="N86" s="40"/>
      <c r="O86" s="40"/>
      <c r="Q86" s="3" t="s">
        <v>130</v>
      </c>
      <c r="R86" s="3" t="s">
        <v>131</v>
      </c>
      <c r="S86" s="3">
        <v>1000</v>
      </c>
      <c r="T86" s="3"/>
      <c r="U86" s="27" t="str">
        <f t="shared" si="4"/>
        <v>20020</v>
      </c>
    </row>
    <row r="87" spans="2:21" x14ac:dyDescent="0.45">
      <c r="B87" s="40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40"/>
      <c r="N87" s="40"/>
      <c r="O87" s="40"/>
      <c r="Q87" s="71" t="s">
        <v>132</v>
      </c>
      <c r="R87" s="3" t="s">
        <v>133</v>
      </c>
      <c r="S87" s="3">
        <v>1000</v>
      </c>
      <c r="T87" s="3"/>
      <c r="U87" s="27" t="str">
        <f t="shared" si="4"/>
        <v>20110</v>
      </c>
    </row>
    <row r="88" spans="2:21" x14ac:dyDescent="0.45">
      <c r="B88" s="40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40"/>
      <c r="N88" s="40"/>
      <c r="O88" s="40"/>
      <c r="Q88" s="71" t="s">
        <v>137</v>
      </c>
      <c r="R88" s="3" t="s">
        <v>138</v>
      </c>
      <c r="S88" s="3">
        <v>800</v>
      </c>
      <c r="T88" s="3"/>
      <c r="U88" s="27" t="str">
        <f t="shared" si="4"/>
        <v>21020</v>
      </c>
    </row>
    <row r="89" spans="2:21" x14ac:dyDescent="0.45">
      <c r="B89" s="40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40"/>
      <c r="N89" s="40"/>
      <c r="O89" s="40"/>
      <c r="Q89" s="2" t="s">
        <v>135</v>
      </c>
      <c r="R89" s="3" t="s">
        <v>136</v>
      </c>
      <c r="S89" s="3">
        <v>800</v>
      </c>
      <c r="T89" s="3"/>
      <c r="U89" s="27" t="str">
        <f t="shared" si="4"/>
        <v>21110</v>
      </c>
    </row>
    <row r="90" spans="2:21" x14ac:dyDescent="0.45">
      <c r="B90" s="40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40"/>
      <c r="N90" s="40"/>
      <c r="O90" s="40"/>
      <c r="Q90" s="2" t="s">
        <v>142</v>
      </c>
      <c r="R90" s="3" t="s">
        <v>143</v>
      </c>
      <c r="S90" s="72">
        <v>2000</v>
      </c>
      <c r="T90" s="3"/>
      <c r="U90" s="27" t="str">
        <f t="shared" si="4"/>
        <v>22150</v>
      </c>
    </row>
    <row r="91" spans="2:21" x14ac:dyDescent="0.45">
      <c r="B91" s="40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40"/>
      <c r="N91" s="40"/>
      <c r="O91" s="40"/>
      <c r="Q91" s="2"/>
      <c r="R91" s="32"/>
      <c r="S91" s="37"/>
      <c r="T91" s="3"/>
      <c r="U91" s="27">
        <f t="shared" si="4"/>
        <v>0</v>
      </c>
    </row>
    <row r="92" spans="2:21" x14ac:dyDescent="0.45">
      <c r="B92" s="40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40"/>
      <c r="N92" s="40"/>
      <c r="O92" s="40"/>
      <c r="Q92" s="2"/>
      <c r="R92" s="32"/>
      <c r="S92" s="37"/>
      <c r="T92" s="3"/>
      <c r="U92" s="27">
        <f t="shared" ref="U92" si="5">Q92</f>
        <v>0</v>
      </c>
    </row>
    <row r="93" spans="2:21" x14ac:dyDescent="0.45">
      <c r="B93" s="4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40"/>
      <c r="N93" s="40"/>
      <c r="O93" s="40"/>
    </row>
  </sheetData>
  <sheetProtection algorithmName="SHA-512" hashValue="NRgdJ13aQI5Gh2Kt7y5I01DQM34i2BDfVspkCWz/V8IrYWD9Va1CqXMzaAc5mXVRWqRS9/ZGaX4tQk30eFPLQQ==" saltValue="2zLBXR7V1UKpGCP3mGcfsg==" spinCount="100000" sheet="1" objects="1" scenarios="1"/>
  <mergeCells count="35">
    <mergeCell ref="B32:M35"/>
    <mergeCell ref="B5:C5"/>
    <mergeCell ref="D5:G5"/>
    <mergeCell ref="B6:C6"/>
    <mergeCell ref="D6:F6"/>
    <mergeCell ref="H6:I6"/>
    <mergeCell ref="J6:K6"/>
    <mergeCell ref="B7:C7"/>
    <mergeCell ref="D7:G7"/>
    <mergeCell ref="I7:L7"/>
    <mergeCell ref="D19:J19"/>
    <mergeCell ref="D20:J20"/>
    <mergeCell ref="B8:C8"/>
    <mergeCell ref="B31:M31"/>
    <mergeCell ref="B30:D30"/>
    <mergeCell ref="D27:J27"/>
    <mergeCell ref="L1:M1"/>
    <mergeCell ref="J1:K1"/>
    <mergeCell ref="D17:J17"/>
    <mergeCell ref="D26:J26"/>
    <mergeCell ref="D15:J15"/>
    <mergeCell ref="D16:J16"/>
    <mergeCell ref="D13:K13"/>
    <mergeCell ref="B2:M3"/>
    <mergeCell ref="B9:M11"/>
    <mergeCell ref="B12:C12"/>
    <mergeCell ref="D18:J18"/>
    <mergeCell ref="B13:C13"/>
    <mergeCell ref="H12:M12"/>
    <mergeCell ref="I28:J28"/>
    <mergeCell ref="D21:J21"/>
    <mergeCell ref="D22:J22"/>
    <mergeCell ref="D23:J23"/>
    <mergeCell ref="D24:J24"/>
    <mergeCell ref="D25:J25"/>
  </mergeCells>
  <phoneticPr fontId="2"/>
  <dataValidations count="5">
    <dataValidation type="list" allowBlank="1" showInputMessage="1" showErrorMessage="1" sqref="Q94:S94" xr:uid="{8AD7618D-52D4-4563-9343-713D6863CFA0}">
      <formula1>$U$38:$U$92</formula1>
    </dataValidation>
    <dataValidation type="list" allowBlank="1" showInputMessage="1" showErrorMessage="1" sqref="H6:I6" xr:uid="{ADCA4F27-68DA-4108-B25E-7324A47B1437}">
      <formula1>$W$37:$W$43</formula1>
    </dataValidation>
    <dataValidation type="list" allowBlank="1" showInputMessage="1" showErrorMessage="1" sqref="L6" xr:uid="{F17E3642-9CF8-494F-B457-63F786FFA606}">
      <formula1>$W$44:$W$46</formula1>
    </dataValidation>
    <dataValidation type="list" allowBlank="1" showInputMessage="1" showErrorMessage="1" sqref="D16:J27" xr:uid="{00E03A3C-30AD-4C18-AC0E-E8579AB1D93A}">
      <formula1>$R$37:$R$92</formula1>
    </dataValidation>
    <dataValidation imeMode="disabled" allowBlank="1" showInputMessage="1" showErrorMessage="1" sqref="E8 G8 I8 D7:G7 I7:L7 E12 G12" xr:uid="{9389A1B6-7786-4812-969D-4A73B0EBF968}"/>
  </dataValidations>
  <printOptions horizontalCentered="1" verticalCentered="1"/>
  <pageMargins left="0.39370078740157483" right="0.23622047244094491" top="0.74803149606299213" bottom="0.74803149606299213" header="0.31496062992125984" footer="0.31496062992125984"/>
  <pageSetup paperSize="9" scale="78" orientation="portrait" horizontalDpi="4294967293" r:id="rId1"/>
  <rowBreaks count="2" manualBreakCount="2">
    <brk id="36" min="1" max="13" man="1"/>
    <brk id="6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6DA8-412B-431D-89D3-DAA441866077}">
  <dimension ref="A1"/>
  <sheetViews>
    <sheetView workbookViewId="0">
      <selection activeCell="F16" sqref="F16"/>
    </sheetView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ホームページ掲載用　注文書様式</vt:lpstr>
      <vt:lpstr>Sheet1</vt:lpstr>
      <vt:lpstr>'ホームページ掲載用　注文書様式'!Print_Area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</dc:creator>
  <cp:lastModifiedBy>eiji yoshikawa</cp:lastModifiedBy>
  <cp:lastPrinted>2020-09-22T04:29:15Z</cp:lastPrinted>
  <dcterms:created xsi:type="dcterms:W3CDTF">2020-04-19T01:24:35Z</dcterms:created>
  <dcterms:modified xsi:type="dcterms:W3CDTF">2021-01-20T00:39:07Z</dcterms:modified>
</cp:coreProperties>
</file>